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imatijevic\Desktop\T E K U Ć E\hanfa\final Q3-2025\POSLATI\"/>
    </mc:Choice>
  </mc:AlternateContent>
  <bookViews>
    <workbookView xWindow="0" yWindow="0" windowWidth="23040" windowHeight="7740" activeTab="6"/>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62913"/>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H57" i="20" s="1"/>
  <c r="H59" i="20" s="1"/>
  <c r="I117" i="18"/>
  <c r="I105" i="18"/>
  <c r="I98" i="18"/>
  <c r="I94" i="18"/>
  <c r="I91" i="18"/>
  <c r="I60" i="18"/>
  <c r="I53" i="18"/>
  <c r="I45" i="18"/>
  <c r="I38" i="18"/>
  <c r="I27" i="18"/>
  <c r="I17" i="18"/>
  <c r="I10" i="18"/>
  <c r="I24" i="20" l="1"/>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<sst xmlns="http://schemas.openxmlformats.org/spreadsheetml/2006/main" count="567" uniqueCount="500">
  <si>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</si>
  <si>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</si>
  <si>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</si>
  <si>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</si>
  <si>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</si>
  <si>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</si>
  <si>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</si>
  <si>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</si>
  <si>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</si>
  <si>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</si>
  <si>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</si>
  <si>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</si>
  <si>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</si>
  <si>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</si>
  <si>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</si>
  <si>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</si>
  <si>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</si>
  <si>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</si>
  <si>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</si>
  <si>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</si>
  <si>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</si>
  <si>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</si>
  <si>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</si>
  <si>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</si>
  <si>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</si>
  <si>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</si>
  <si>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</si>
  <si>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</si>
  <si>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</si>
  <si>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</si>
  <si>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</si>
  <si>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</si>
  <si>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</si>
  <si>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</si>
  <si>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</si>
  <si>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</si>
  <si>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</si>
  <si>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</si>
  <si>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</si>
  <si>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</si>
  <si>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</si>
  <si>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</si>
  <si>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</si>
  <si>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</si>
  <si>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</si>
  <si>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</si>
  <si>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</si>
  <si>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</si>
  <si>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</si>
  <si>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</si>
  <si>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</si>
  <si>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</si>
  <si>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</si>
  <si>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</si>
  <si>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</si>
  <si>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</si>
  <si>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</si>
  <si>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</si>
  <si>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</si>
  <si>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</si>
  <si>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</si>
  <si>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</si>
  <si>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</si>
  <si>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</si>
  <si>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</si>
  <si>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</si>
  <si>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</si>
  <si>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</si>
  <si>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</si>
  <si>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</si>
  <si>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</si>
  <si>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</si>
  <si>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</si>
  <si>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</si>
  <si>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</si>
  <si>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</si>
  <si>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</si>
  <si>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</si>
  <si>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</si>
  <si>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</si>
  <si>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</si>
  <si>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</si>
  <si>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</si>
  <si>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</si>
  <si>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</si>
  <si>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</si>
  <si>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</si>
  <si>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</si>
  <si>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</si>
  <si>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</si>
  <si>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</si>
  <si>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</si>
  <si>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</si>
  <si>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</si>
  <si>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</si>
  <si>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</si>
  <si>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</si>
  <si>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</si>
  <si>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</si>
  <si>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</si>
  <si>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</si>
  <si>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</si>
  <si>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</si>
  <si>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</si>
  <si>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</si>
  <si>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</si>
  <si>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</si>
  <si>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</si>
  <si>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</si>
  <si>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</si>
  <si>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</si>
  <si>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</si>
  <si>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</si>
  <si>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</si>
  <si>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</si>
  <si>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</si>
  <si>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</si>
  <si>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</si>
  <si>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</si>
  <si>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</si>
  <si>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</si>
  <si>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</si>
  <si>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</si>
  <si>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</si>
  <si>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</si>
  <si>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</si>
  <si>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</si>
  <si>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</si>
  <si>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</si>
  <si>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</si>
  <si>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</si>
  <si>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</si>
  <si>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</si>
  <si>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</si>
  <si>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</si>
  <si>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</si>
  <si>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</si>
  <si>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</si>
  <si>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</si>
  <si>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</si>
  <si>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</si>
  <si>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</si>
  <si>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</si>
  <si>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</si>
  <si>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</si>
  <si>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</si>
  <si>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</si>
  <si>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</si>
  <si>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</si>
  <si>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</si>
  <si>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</si>
  <si>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</si>
  <si>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</si>
  <si>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</si>
  <si>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</si>
  <si>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</si>
  <si>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</si>
  <si>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</si>
  <si>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</si>
  <si>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</si>
  <si>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</si>
  <si>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</si>
  <si>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</si>
  <si>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</si>
  <si>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</si>
  <si>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</si>
  <si>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</si>
  <si>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</si>
  <si>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</si>
  <si>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</si>
  <si>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</si>
  <si>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</si>
  <si>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</si>
  <si>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</si>
  <si>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</si>
  <si>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</si>
  <si>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</si>
  <si>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</si>
  <si>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</si>
  <si>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</si>
  <si>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</si>
  <si>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</si>
  <si>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</si>
  <si>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</si>
  <si>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</si>
  <si>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</si>
  <si>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</si>
  <si>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</si>
  <si>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</si>
  <si>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</si>
  <si>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</si>
  <si>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</si>
  <si>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</si>
  <si>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</si>
  <si>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</si>
  <si>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</si>
  <si>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</si>
  <si>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</si>
  <si>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</si>
  <si>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</si>
  <si>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</si>
  <si>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</si>
  <si>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</si>
  <si>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</si>
  <si>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</si>
  <si>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</si>
  <si>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</si>
  <si>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</si>
  <si>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</si>
  <si>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</si>
  <si>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</si>
  <si>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</si>
  <si>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</si>
  <si>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</si>
  <si>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</si>
  <si>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</si>
  <si>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</si>
  <si>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</si>
  <si>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</si>
  <si>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</si>
  <si>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</si>
  <si>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</si>
  <si>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</si>
  <si>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</si>
  <si>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</si>
  <si>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</si>
  <si>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</si>
  <si>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</si>
  <si>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</si>
  <si>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</si>
  <si>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</si>
  <si>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</si>
  <si>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</si>
  <si>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</si>
  <si>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</si>
  <si>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</si>
  <si>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</si>
  <si>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</si>
  <si>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</si>
  <si>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</si>
  <si>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</si>
  <si>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</si>
  <si>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</si>
  <si>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</si>
  <si>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</si>
  <si>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</si>
  <si>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</si>
  <si>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</si>
  <si>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</si>
  <si>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</si>
  <si>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</si>
  <si>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</si>
  <si>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</si>
  <si>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</si>
  <si>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</si>
  <si>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</si>
  <si>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</si>
  <si>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</si>
  <si>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</si>
  <si>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</si>
  <si>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</si>
  <si>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</si>
  <si>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</si>
  <si>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</si>
  <si>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</si>
  <si>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</si>
  <si>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</si>
  <si>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</si>
  <si>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</si>
  <si>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</si>
  <si>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</si>
  <si>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</si>
  <si>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</si>
  <si>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</si>
  <si>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</si>
  <si>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</si>
  <si>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</si>
  <si>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</si>
  <si>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</si>
  <si>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</si>
  <si>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</si>
  <si>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</si>
  <si>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</si>
  <si>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</si>
  <si>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</si>
  <si>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</si>
  <si>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</si>
  <si>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</si>
  <si>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</si>
  <si>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</si>
  <si>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</si>
  <si>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</si>
  <si>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</si>
  <si>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</si>
  <si>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</si>
  <si>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</si>
  <si>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</si>
  <si>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</si>
  <si>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</si>
  <si>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</si>
  <si>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</si>
  <si>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</si>
  <si>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</si>
  <si>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</si>
  <si>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</si>
  <si>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</si>
  <si>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</si>
  <si>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</si>
  <si>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</si>
  <si>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</si>
  <si>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</si>
  <si>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</si>
  <si>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</si>
  <si>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</si>
  <si>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</si>
  <si>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</si>
  <si>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</si>
  <si>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</si>
  <si>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</si>
  <si>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</si>
  <si>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</si>
  <si>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</si>
  <si>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</si>
  <si>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</si>
  <si>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</si>
  <si>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</si>
  <si>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</si>
  <si>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</si>
  <si>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</si>
  <si>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</si>
  <si>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</si>
  <si>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</si>
  <si>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</si>
  <si>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</si>
  <si>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</si>
  <si>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</si>
  <si>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</si>
  <si>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</si>
  <si>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</si>
  <si>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</si>
  <si>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</si>
  <si>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</si>
  <si>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</si>
  <si>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</si>
  <si>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</si>
  <si>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</si>
  <si>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</si>
  <si>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</si>
  <si>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</si>
  <si>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</si>
  <si>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</si>
  <si>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</si>
  <si>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</si>
  <si>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</si>
  <si>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</si>
  <si>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</si>
  <si>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</si>
  <si>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</si>
  <si>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</si>
  <si>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</si>
  <si>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</si>
  <si>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</si>
  <si>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</si>
  <si>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</si>
  <si>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</si>
  <si>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</si>
  <si>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</si>
  <si>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</si>
  <si>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</si>
  <si>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</si>
  <si>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</si>
  <si>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</si>
  <si>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</si>
  <si>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</si>
  <si>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</si>
  <si>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</si>
  <si>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</si>
  <si>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</si>
  <si>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</si>
  <si>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</si>
  <si>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</si>
  <si>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</si>
  <si>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</si>
  <si>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</si>
  <si>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</si>
  <si>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</si>
  <si>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</si>
  <si>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</si>
  <si>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</si>
  <si>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</si>
  <si>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</si>
  <si>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</si>
  <si>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</si>
  <si>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</si>
  <si>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</si>
  <si>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</si>
  <si>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</si>
  <si>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</si>
  <si>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</si>
  <si>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</si>
  <si>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</si>
  <si>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</si>
  <si>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</si>
  <si>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</si>
  <si>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</si>
  <si>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</si>
  <si>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</si>
  <si>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</si>
  <si>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</si>
  <si>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</si>
  <si>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</si>
  <si>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</si>
  <si>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</si>
  <si>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</si>
  <si>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</si>
  <si>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</si>
  <si>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</si>
  <si>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</si>
  <si>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</si>
  <si>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</si>
  <si>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</si>
  <si>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</si>
  <si>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</si>
  <si>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</si>
  <si>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</si>
  <si>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</si>
  <si>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</si>
  <si>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</si>
  <si>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</si>
  <si>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</si>
  <si>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</si>
  <si>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</si>
  <si>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</si>
  <si>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</si>
  <si>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</si>
  <si>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</si>
  <si>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</si>
  <si>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</si>
  <si>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</si>
  <si>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</si>
  <si>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</si>
  <si>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</si>
  <si>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</si>
  <si>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</si>
  <si>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</si>
  <si>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</si>
  <si>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</si>
  <si>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</si>
  <si>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</si>
  <si>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01437518</t>
  </si>
  <si>
    <t>HR</t>
  </si>
  <si>
    <t>080286194</t>
  </si>
  <si>
    <t>28466564680</t>
  </si>
  <si>
    <t>101766</t>
  </si>
  <si>
    <t>74780010K3F620YZZ529</t>
  </si>
  <si>
    <t>CIAK Grupa d.d.</t>
  </si>
  <si>
    <t>Zagreb</t>
  </si>
  <si>
    <t>Savska opatovina 36</t>
  </si>
  <si>
    <t>investitori@ciak.hr</t>
  </si>
  <si>
    <t>www.ciak.hr</t>
  </si>
  <si>
    <t>C.I.A.K. AUTO d.o.o.</t>
  </si>
  <si>
    <t>Gornji Stupnik, Gornjostupnička 96</t>
  </si>
  <si>
    <t>00704865</t>
  </si>
  <si>
    <t>C.I.A.K. d.o.o.</t>
  </si>
  <si>
    <t>Zagreb, Savska opatovina 36</t>
  </si>
  <si>
    <t>00929883</t>
  </si>
  <si>
    <t>AUTO MILOVANOVIĆ D.O.O.</t>
  </si>
  <si>
    <t>Banja Luka, Ivana G. Kovačića BB</t>
  </si>
  <si>
    <t>NEXT AUTO D.O.O.</t>
  </si>
  <si>
    <t>Podgorica, Ćemovsko polje BB</t>
  </si>
  <si>
    <t>C.I.A.K. AUTO D.O.O. NOVI SAD</t>
  </si>
  <si>
    <t>Novi Sad, Primorska 86</t>
  </si>
  <si>
    <t>C.I.A.K. Auto d.o.o. Slovenija</t>
  </si>
  <si>
    <t>Ob železnici 18, Ljubljana</t>
  </si>
  <si>
    <t>Ivana Matijević</t>
  </si>
  <si>
    <t>01/3463-521</t>
  </si>
  <si>
    <t xml:space="preserve">stanje na dan 30.09.2025 </t>
  </si>
  <si>
    <t>Obveznik: CIAK Grupa d.d.</t>
  </si>
  <si>
    <t>u razdoblju 01.01.2025. do 30.09.2025.</t>
  </si>
  <si>
    <t xml:space="preserve">BILJEŠKE UZ FINANCIJSKE IZVJEŠTAJE - TFI
(koji se sastavljaju za tromjesečna razdoblja)
Naziv izdavatelja:   CIAK Grupa d.d.
OIB:   28466564680
Izvještajno razdoblje: 01.01.2025.-30.09.2025.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</si>
  <si>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Sažeti konsolidirani financijski izvještaji za devetomjesečno razdoblje završeno 30. rujna 2025. godine sastavljeni su sukladno Međunarodnom računovodstvenom standardu 34 – Financijsko izvještavanje u toku godine, kojeg je odobrila Europska Unija (EU). Sažeti konsolidirani financijski izvještaji ne uključuju sve podatke i objave koji su obavezni za godišnje konsolidirane financijske izvještaje te ih se treba čitati zajedno s godišnjim konsolidiranim financijskim izvještajima Grupe na dan 31. prosinca 2024. godine. Godišnji konsolidirani financijski izvještaji Grupe sastavljeni su sukladno Međunarodnim standardima financijskog izvještavanja (MSFI) koje je odobrila EU. Izvještaji su dostupni na web-stranici CIAK Grupe: www.ciak.hr</t>
  </si>
  <si>
    <t>Sažeti konsolidirani financijski izvještaji za devetomjesečno razdoblje završeno 30. rujna 2025. godine pripremljeni su temeljem istih računovodstvenih politika, prikaza i metoda izračuna koji su se koristili prilikom pripreme godišnjih konsolidiranih financijskih izvještaja Grupe na dan 31. prosinca 2024. godine.</t>
  </si>
  <si>
    <t>Grupa nije izložena značajnim sezonskim ili cikličkim promjenama u svom poslovanju.</t>
  </si>
  <si>
    <t>Na dan odobravanja sažetih konsolidiranih financijskih izvještaja za devetomjesečno razdoblje završeno 30. rujna 2025. godine poslovanje CIAK Grupe se odvija nesmetano. U izvještajnom periodu nema izvandrednih transakcija izvan uobičajenog okvira poslovanja.</t>
  </si>
  <si>
    <t>Ostale objave koje propisuje MRS 34 - Financijsko izvještavanje za razdoblja tijekom godine, a koje nisu prezentirane u izvještaju o financijskom položaju, izvještaju o sveobuhvatnoj dobiti, izvještaju o novčanim tokovima i izvještaju o promjenama kapitala objavljene su u bilješkama 4 do 11 uz sažete konsolidirane financijske izvještaje za devetomjesečno razdoblje završeno 30. rujna 2025. godine.</t>
  </si>
  <si>
    <t>Naziv, sjedište (adresa) izdavatelja, pravni oblik izdavatelja, država osnivanja, matični broj subjekta, osobni identifikacijski broj objavljeni su na stranici Opći podaci u sklopu ovog dokumenta te u bilješci 1 uz sažete konsolidirane financijske izvještaje za devetomjesečno razdoblje završeno 30. rujna 2025. godine.</t>
  </si>
  <si>
    <t>Financijske obveze na konsolidiranom nivou po osnovi danih jamstava koje nisu uključene u bilancu nisu materijalno značajne i Uprava vjeruje kako je mogućnost bilo kakvog odljeva po osnovu istih neznatna. Grupa nema obveza po osnovi mirovina iz domene MRS 19.</t>
  </si>
  <si>
    <t>U devetomjesečnom razdoblju završenom 30. rujna 2025. godine u Grupi je bilo zaposleno prosječno 3.444 radnika. Grupa ne prati zaposlenike po kategorijama.</t>
  </si>
  <si>
    <t>Nije bilo kapitalizacije plaća u devetomjesečnom razdoblju završenom 30. rujna 2025. godine.</t>
  </si>
  <si>
    <t>Tijekom 2025. godine nije bilo kretanja na pozicijama odgođene porezne imovine kao niti odgođene porezne obveze.</t>
  </si>
  <si>
    <t>Iznos i nominalna vrijednost dionica iskazana je u bilješkama u nekondoliranom izvještaju Ciak grupe d.d.</t>
  </si>
  <si>
    <t>Grupa nema potvrda o sudjelovanju, konvertibilnih zadužnica, jamstava, opcija ili sličnih vrijednosnica ili prava.</t>
  </si>
  <si>
    <t>Grupa nema udjela u društvima s neograničenom odgovornosti.</t>
  </si>
  <si>
    <t>Konsolidirani financijski izvještaji izdavatelja su najveća grupa društava. Većinski vlasnik Izdavatelja je Ivan Leko.</t>
  </si>
  <si>
    <t xml:space="preserve">Grupa nema materijalnih transakcija s povezanim strankama. </t>
  </si>
  <si>
    <t>Nema značajnih događaja koji su nastupili nakon datuma bilance i nisu odraženi u računu dobiti i gubitka ili bilanci.</t>
  </si>
  <si>
    <t>Obveze po najmovima proizašle iz primjene MSFI 16 iskazane su u sklopu AOP 102 i AOP 114, a pravo na korištenje imovine u sklopu pozicije AOP 18.</t>
  </si>
  <si>
    <t>Rezerviranja se iskazuju u skladu s obvezama po ročnosti pa su tako kratkoročna rezerviranja iskazana u sklopu AOP-a 123 te ista na dan 30.9.2025. iznose 875 tisuća eura.</t>
  </si>
  <si>
    <t>Dugovanja Grupe s osnove kredita a koja dospijevaju nakon više od pet godina iskazana su unutar pozicije AOP 103 te na dan 30.9.2025. iznose  10.825 tis eur.  Navedena dugovanja su pokrivena hipotekom nad nekretninama koja su vlasništvu povezanih društava.</t>
  </si>
  <si>
    <t xml:space="preserve">Dugovanja Grupe koja se odnose na najmove a dospijevaju nakon više od pet godina iskazana su unutar pozicije AOP 102 i na dan 30.9.2025. iznose 4.726 tis 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</si>
</sst>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0" borderId="0" xfId="4" applyFont="1" applyFill="1" applyProtection="1">
      <protection locked="0"/>
    </xf>
    <xf numFmtId="0" fontId="33" fillId="0" borderId="0" xfId="4" applyFont="1" applyFill="1"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26" fillId="11" borderId="1" xfId="4" applyFont="1" applyFill="1" applyBorder="1" applyProtection="1"/>
    <xf numFmtId="0" fontId="1" fillId="11" borderId="21" xfId="4" applyFill="1" applyBorder="1" applyProtection="1"/>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37" xfId="4" applyFont="1" applyFill="1" applyBorder="1" applyAlignment="1" applyProtection="1">
      <alignment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35"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35" xfId="4" applyFill="1" applyBorder="1" applyProtection="1"/>
    <xf numFmtId="0" fontId="29" fillId="11" borderId="34" xfId="4" applyFont="1" applyFill="1" applyBorder="1" applyAlignment="1" applyProtection="1">
      <alignment wrapText="1"/>
    </xf>
    <xf numFmtId="0" fontId="29" fillId="11" borderId="35" xfId="4" applyFont="1" applyFill="1" applyBorder="1" applyAlignment="1" applyProtection="1">
      <alignment wrapText="1"/>
    </xf>
    <xf numFmtId="0" fontId="29" fillId="11" borderId="34"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35" xfId="4" applyFont="1" applyFill="1" applyBorder="1" applyProtection="1"/>
    <xf numFmtId="0" fontId="5" fillId="11" borderId="0" xfId="4" applyFont="1" applyFill="1" applyBorder="1" applyAlignment="1" applyProtection="1">
      <alignment horizontal="right" vertical="center" wrapText="1"/>
    </xf>
    <xf numFmtId="0" fontId="30" fillId="11" borderId="35" xfId="4" applyFont="1" applyFill="1" applyBorder="1" applyAlignment="1" applyProtection="1">
      <alignment vertical="center"/>
    </xf>
    <xf numFmtId="0" fontId="5" fillId="11" borderId="34"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35" xfId="4" applyFont="1" applyFill="1" applyBorder="1" applyAlignment="1" applyProtection="1">
      <alignment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35"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29" fillId="11" borderId="34" xfId="4" applyFont="1" applyFill="1" applyBorder="1" applyAlignment="1" applyProtection="1">
      <alignment vertical="top"/>
    </xf>
    <xf numFmtId="0" fontId="32" fillId="11" borderId="35" xfId="4" applyFont="1" applyFill="1" applyBorder="1" applyProtection="1"/>
    <xf numFmtId="0" fontId="1" fillId="11" borderId="3" xfId="4" applyFill="1" applyBorder="1" applyProtection="1"/>
    <xf numFmtId="0" fontId="1" fillId="11" borderId="2" xfId="4" applyFill="1" applyBorder="1" applyProtection="1"/>
    <xf numFmtId="0" fontId="1" fillId="11" borderId="36" xfId="4" applyFill="1" applyBorder="1" applyProtection="1"/>
    <xf numFmtId="0" fontId="4" fillId="12" borderId="36" xfId="4" applyFont="1" applyFill="1" applyBorder="1" applyAlignment="1" applyProtection="1">
      <alignment horizontal="center" vertical="center"/>
      <protection locked="0"/>
    </xf>
    <xf numFmtId="0" fontId="25" fillId="11" borderId="20" xfId="4" applyFont="1" applyFill="1" applyBorder="1" applyAlignment="1" applyProtection="1">
      <alignment vertical="center"/>
    </xf>
    <xf numFmtId="0" fontId="25" fillId="11" borderId="1" xfId="4" applyFont="1" applyFill="1" applyBorder="1" applyAlignment="1" applyProtection="1">
      <alignment vertical="center"/>
    </xf>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35" xfId="4" applyFont="1" applyFill="1" applyBorder="1" applyAlignment="1" applyProtection="1">
      <alignment horizontal="center" vertical="center" wrapText="1"/>
    </xf>
    <xf numFmtId="0" fontId="5" fillId="11" borderId="34" xfId="4" applyFont="1" applyFill="1" applyBorder="1" applyAlignment="1" applyProtection="1">
      <alignment horizontal="right" vertical="center" wrapText="1"/>
    </xf>
    <xf numFmtId="0" fontId="5" fillId="11" borderId="35" xfId="4" applyFont="1" applyFill="1" applyBorder="1" applyAlignment="1" applyProtection="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xf>
    <xf numFmtId="0" fontId="29" fillId="11" borderId="0" xfId="4" applyFont="1" applyFill="1" applyBorder="1" applyAlignment="1" applyProtection="1">
      <alignment wrapText="1"/>
    </xf>
    <xf numFmtId="0" fontId="29" fillId="11" borderId="0" xfId="4" applyFont="1" applyFill="1" applyBorder="1" applyProtection="1"/>
    <xf numFmtId="0" fontId="27" fillId="11" borderId="34"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5" fillId="11" borderId="34" xfId="4" applyFont="1" applyFill="1" applyBorder="1" applyAlignment="1" applyProtection="1">
      <alignment horizontal="right" vertical="center"/>
    </xf>
    <xf numFmtId="0" fontId="5" fillId="11" borderId="35" xfId="4" applyFont="1" applyFill="1" applyBorder="1" applyAlignment="1" applyProtection="1">
      <alignment horizontal="right" vertical="center"/>
    </xf>
    <xf numFmtId="0" fontId="5" fillId="11" borderId="0" xfId="4" applyFont="1" applyFill="1" applyBorder="1" applyAlignment="1" applyProtection="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5" fillId="11" borderId="0" xfId="4" applyFont="1" applyFill="1" applyBorder="1" applyAlignment="1" applyProtection="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xf>
    <xf numFmtId="0" fontId="30" fillId="11" borderId="0" xfId="4" applyFont="1" applyFill="1" applyBorder="1" applyAlignment="1" applyProtection="1">
      <alignment vertical="center"/>
    </xf>
    <xf numFmtId="0" fontId="29" fillId="11" borderId="0" xfId="4" applyFont="1" applyFill="1" applyBorder="1" applyProtection="1">
      <protection locked="0"/>
    </xf>
    <xf numFmtId="0" fontId="5" fillId="11" borderId="0" xfId="4" applyFont="1" applyFill="1" applyBorder="1" applyAlignment="1" applyProtection="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xf>
    <xf numFmtId="0" fontId="29" fillId="11" borderId="0" xfId="4" applyFont="1" applyFill="1" applyBorder="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xf>
    <xf numFmtId="0" fontId="5" fillId="11" borderId="34"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5" fillId="11" borderId="0" xfId="4" applyFont="1" applyFill="1" applyBorder="1" applyAlignment="1" applyProtection="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xf numFmtId="0" fontId="0" fillId="0" borderId="0" xfId="0" applyAlignment="1">
      <alignment horizontal="center" wrapText="1"/>
    </xf>
    <xf numFmtId="0" fontId="0" fillId="0" borderId="0" xfId="0" applyAlignment="1">
      <alignment horizontal="left" vertical="center" wrapText="1"/>
    </xf>
    <xf numFmtId="0" fontId="0" fillId="0" borderId="0" xfId="0" applyAlignment="1">
      <alignment horizontal="center" wrapText="1"/>
    </xf>
    <xf numFmtId="0" fontId="0" fillId="0" borderId="0" xfId="0" applyFill="1" applyAlignment="1">
      <alignment horizontal="left" vertical="center" wrapText="1"/>
    </xf>
    <xf numFmtId="0" fontId="35" fillId="0" borderId="0" xfId="0" applyFont="1" applyFill="1" applyAlignment="1">
      <alignment horizontal="left" vertical="center" wrapText="1"/>
    </xf>
    <xf numFmtId="0" fontId="35" fillId="0" borderId="0" xfId="0" applyFont="1"/>
    <xf numFmtId="0" fontId="35" fillId="11" borderId="0" xfId="0" applyFont="1" applyFill="1" applyAlignment="1">
      <alignment horizontal="left" vertical="center" wrapText="1"/>
    </xf>
    <xf numFmtId="0" fontId="0" fillId="11" borderId="0" xfId="0" applyFill="1" applyAlignment="1">
      <alignment horizontal="left" vertical="center" wrapText="1"/>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48</xdr:row>
      <xdr:rowOff>0</xdr:rowOff>
    </xdr:from>
    <xdr:to>
      <xdr:col>8</xdr:col>
      <xdr:colOff>1154546</xdr:colOff>
      <xdr:row>53</xdr:row>
      <xdr:rowOff>442788</xdr:rowOff>
    </xdr:to>
    <xdr:pic>
      <xdr:nvPicPr>
        <xdr:cNvPr id="5" name="Picture 4"/>
        <xdr:cNvPicPr>
          <a:picLocks noChangeAspect="1"/>
        </xdr:cNvPicPr>
      </xdr:nvPicPr>
      <xdr:blipFill>
        <a:blip xmlns:r="http://schemas.openxmlformats.org/officeDocument/2006/relationships" r:embed="rId1"/>
        <a:stretch>
          <a:fillRect/>
        </a:stretch>
      </xdr:blipFill>
      <xdr:spPr>
        <a:xfrm>
          <a:off x="1" y="16648545"/>
          <a:ext cx="6049818" cy="6504152"/>
        </a:xfrm>
        <a:prstGeom prst="rect">
          <a:avLst/>
        </a:prstGeom>
      </xdr:spPr>
    </xdr:pic>
    <xdr:clientData/>
  </xdr:twoCellAnchor>
</xdr:wsDr>
</file>

<file path=xl/tables/tableSingleCells1.xml><?xml version="1.0" encoding="utf-8"?>
<singleXmlCells xmlns="http://schemas.openxmlformats.org/spreadsheetml/2006/main">
  <singleXmlCell id="1" r="E6" connectionId="0">
    <xmlCellPr id="1" uniqueName="Godina">
      <xmlPr mapId="3" xpath="/TFI-IZD-POD/Izvjesce/Godina" xmlDataType="integer"/>
    </xmlCellPr>
  </singleXmlCell>
  <singleXmlCell id="2" r="E8" connectionId="0">
    <xmlCellPr id="1" uniqueName="Period">
      <xmlPr mapId="3" xpath="/TFI-IZD-POD/Izvjesce/Period" xmlDataType="integer"/>
    </xmlCellPr>
  </singleXmlCell>
  <singleXmlCell id="3" r="C17" connectionId="0">
    <xmlCellPr id="1" uniqueName="sif_ust">
      <xmlPr mapId="3" xpath="/TFI-IZD-POD/Izvjesce/sif_ust" xmlDataType="string"/>
    </xmlCellPr>
  </singleXmlCell>
  <singleXmlCell id="4" r="C31" connectionId="0">
    <xmlCellPr id="1" uniqueName="AtribIzv">
      <xmlPr mapId="3"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3" xpath="/TFI-IZD-POD/IFP-TFI-IZD-POD-E_1000976/P1074366" xmlDataType="decimal"/>
    </xmlCellPr>
  </singleXmlCell>
  <singleXmlCell id="6" r="I8" connectionId="0">
    <xmlCellPr id="1" uniqueName="P1074367">
      <xmlPr mapId="3" xpath="/TFI-IZD-POD/IFP-TFI-IZD-POD-E_1000976/P1074367" xmlDataType="decimal"/>
    </xmlCellPr>
  </singleXmlCell>
  <singleXmlCell id="7" r="H9" connectionId="0">
    <xmlCellPr id="1" uniqueName="P1074368">
      <xmlPr mapId="3" xpath="/TFI-IZD-POD/IFP-TFI-IZD-POD-E_1000976/P1074368" xmlDataType="decimal"/>
    </xmlCellPr>
  </singleXmlCell>
  <singleXmlCell id="8" r="I9" connectionId="0">
    <xmlCellPr id="1" uniqueName="P1074369">
      <xmlPr mapId="3" xpath="/TFI-IZD-POD/IFP-TFI-IZD-POD-E_1000976/P1074369" xmlDataType="decimal"/>
    </xmlCellPr>
  </singleXmlCell>
  <singleXmlCell id="9" r="H10" connectionId="0">
    <xmlCellPr id="1" uniqueName="P1074370">
      <xmlPr mapId="3" xpath="/TFI-IZD-POD/IFP-TFI-IZD-POD-E_1000976/P1074370" xmlDataType="decimal"/>
    </xmlCellPr>
  </singleXmlCell>
  <singleXmlCell id="10" r="I10" connectionId="0">
    <xmlCellPr id="1" uniqueName="P1074371">
      <xmlPr mapId="3" xpath="/TFI-IZD-POD/IFP-TFI-IZD-POD-E_1000976/P1074371" xmlDataType="decimal"/>
    </xmlCellPr>
  </singleXmlCell>
  <singleXmlCell id="11" r="H11" connectionId="0">
    <xmlCellPr id="1" uniqueName="P1074372">
      <xmlPr mapId="3" xpath="/TFI-IZD-POD/IFP-TFI-IZD-POD-E_1000976/P1074372" xmlDataType="decimal"/>
    </xmlCellPr>
  </singleXmlCell>
  <singleXmlCell id="12" r="I11" connectionId="0">
    <xmlCellPr id="1" uniqueName="P1074373">
      <xmlPr mapId="3" xpath="/TFI-IZD-POD/IFP-TFI-IZD-POD-E_1000976/P1074373" xmlDataType="decimal"/>
    </xmlCellPr>
  </singleXmlCell>
  <singleXmlCell id="13" r="H12" connectionId="0">
    <xmlCellPr id="1" uniqueName="P1074374">
      <xmlPr mapId="3" xpath="/TFI-IZD-POD/IFP-TFI-IZD-POD-E_1000976/P1074374" xmlDataType="decimal"/>
    </xmlCellPr>
  </singleXmlCell>
  <singleXmlCell id="14" r="I12" connectionId="0">
    <xmlCellPr id="1" uniqueName="P1074375">
      <xmlPr mapId="3" xpath="/TFI-IZD-POD/IFP-TFI-IZD-POD-E_1000976/P1074375" xmlDataType="decimal"/>
    </xmlCellPr>
  </singleXmlCell>
  <singleXmlCell id="15" r="H13" connectionId="0">
    <xmlCellPr id="1" uniqueName="P1074376">
      <xmlPr mapId="3" xpath="/TFI-IZD-POD/IFP-TFI-IZD-POD-E_1000976/P1074376" xmlDataType="decimal"/>
    </xmlCellPr>
  </singleXmlCell>
  <singleXmlCell id="16" r="I13" connectionId="0">
    <xmlCellPr id="1" uniqueName="P1074491">
      <xmlPr mapId="3" xpath="/TFI-IZD-POD/IFP-TFI-IZD-POD-E_1000976/P1074491" xmlDataType="decimal"/>
    </xmlCellPr>
  </singleXmlCell>
  <singleXmlCell id="17" r="H14" connectionId="0">
    <xmlCellPr id="1" uniqueName="P1074492">
      <xmlPr mapId="3" xpath="/TFI-IZD-POD/IFP-TFI-IZD-POD-E_1000976/P1074492" xmlDataType="decimal"/>
    </xmlCellPr>
  </singleXmlCell>
  <singleXmlCell id="18" r="I14" connectionId="0">
    <xmlCellPr id="1" uniqueName="P1074493">
      <xmlPr mapId="3" xpath="/TFI-IZD-POD/IFP-TFI-IZD-POD-E_1000976/P1074493" xmlDataType="decimal"/>
    </xmlCellPr>
  </singleXmlCell>
  <singleXmlCell id="19" r="H15" connectionId="0">
    <xmlCellPr id="1" uniqueName="P1074494">
      <xmlPr mapId="3" xpath="/TFI-IZD-POD/IFP-TFI-IZD-POD-E_1000976/P1074494" xmlDataType="decimal"/>
    </xmlCellPr>
  </singleXmlCell>
  <singleXmlCell id="20" r="I15" connectionId="0">
    <xmlCellPr id="1" uniqueName="P1074575">
      <xmlPr mapId="3" xpath="/TFI-IZD-POD/IFP-TFI-IZD-POD-E_1000976/P1074575" xmlDataType="decimal"/>
    </xmlCellPr>
  </singleXmlCell>
  <singleXmlCell id="21" r="H16" connectionId="0">
    <xmlCellPr id="1" uniqueName="P1074576">
      <xmlPr mapId="3" xpath="/TFI-IZD-POD/IFP-TFI-IZD-POD-E_1000976/P1074576" xmlDataType="decimal"/>
    </xmlCellPr>
  </singleXmlCell>
  <singleXmlCell id="22" r="I16" connectionId="0">
    <xmlCellPr id="1" uniqueName="P1074577">
      <xmlPr mapId="3" xpath="/TFI-IZD-POD/IFP-TFI-IZD-POD-E_1000976/P1074577" xmlDataType="decimal"/>
    </xmlCellPr>
  </singleXmlCell>
  <singleXmlCell id="23" r="H17" connectionId="0">
    <xmlCellPr id="1" uniqueName="P1074578">
      <xmlPr mapId="3" xpath="/TFI-IZD-POD/IFP-TFI-IZD-POD-E_1000976/P1074578" xmlDataType="decimal"/>
    </xmlCellPr>
  </singleXmlCell>
  <singleXmlCell id="24" r="I17" connectionId="0">
    <xmlCellPr id="1" uniqueName="P1074579">
      <xmlPr mapId="3" xpath="/TFI-IZD-POD/IFP-TFI-IZD-POD-E_1000976/P1074579" xmlDataType="decimal"/>
    </xmlCellPr>
  </singleXmlCell>
  <singleXmlCell id="25" r="H18" connectionId="0">
    <xmlCellPr id="1" uniqueName="P1074656">
      <xmlPr mapId="3" xpath="/TFI-IZD-POD/IFP-TFI-IZD-POD-E_1000976/P1074656" xmlDataType="decimal"/>
    </xmlCellPr>
  </singleXmlCell>
  <singleXmlCell id="26" r="I18" connectionId="0">
    <xmlCellPr id="1" uniqueName="P1074657">
      <xmlPr mapId="3" xpath="/TFI-IZD-POD/IFP-TFI-IZD-POD-E_1000976/P1074657" xmlDataType="decimal"/>
    </xmlCellPr>
  </singleXmlCell>
  <singleXmlCell id="27" r="H19" connectionId="0">
    <xmlCellPr id="1" uniqueName="P1074658">
      <xmlPr mapId="3" xpath="/TFI-IZD-POD/IFP-TFI-IZD-POD-E_1000976/P1074658" xmlDataType="decimal"/>
    </xmlCellPr>
  </singleXmlCell>
  <singleXmlCell id="28" r="I19" connectionId="0">
    <xmlCellPr id="1" uniqueName="P1074659">
      <xmlPr mapId="3" xpath="/TFI-IZD-POD/IFP-TFI-IZD-POD-E_1000976/P1074659" xmlDataType="decimal"/>
    </xmlCellPr>
  </singleXmlCell>
  <singleXmlCell id="29" r="H20" connectionId="0">
    <xmlCellPr id="1" uniqueName="P1074894">
      <xmlPr mapId="3" xpath="/TFI-IZD-POD/IFP-TFI-IZD-POD-E_1000976/P1074894" xmlDataType="decimal"/>
    </xmlCellPr>
  </singleXmlCell>
  <singleXmlCell id="30" r="I20" connectionId="0">
    <xmlCellPr id="1" uniqueName="P1074895">
      <xmlPr mapId="3" xpath="/TFI-IZD-POD/IFP-TFI-IZD-POD-E_1000976/P1074895" xmlDataType="decimal"/>
    </xmlCellPr>
  </singleXmlCell>
  <singleXmlCell id="31" r="H21" connectionId="0">
    <xmlCellPr id="1" uniqueName="P1074896">
      <xmlPr mapId="3" xpath="/TFI-IZD-POD/IFP-TFI-IZD-POD-E_1000976/P1074896" xmlDataType="decimal"/>
    </xmlCellPr>
  </singleXmlCell>
  <singleXmlCell id="32" r="I21" connectionId="0">
    <xmlCellPr id="1" uniqueName="P1074897">
      <xmlPr mapId="3" xpath="/TFI-IZD-POD/IFP-TFI-IZD-POD-E_1000976/P1074897" xmlDataType="decimal"/>
    </xmlCellPr>
  </singleXmlCell>
  <singleXmlCell id="33" r="H22" connectionId="0">
    <xmlCellPr id="1" uniqueName="P1074898">
      <xmlPr mapId="3" xpath="/TFI-IZD-POD/IFP-TFI-IZD-POD-E_1000976/P1074898" xmlDataType="decimal"/>
    </xmlCellPr>
  </singleXmlCell>
  <singleXmlCell id="34" r="I22" connectionId="0">
    <xmlCellPr id="1" uniqueName="P1074899">
      <xmlPr mapId="3" xpath="/TFI-IZD-POD/IFP-TFI-IZD-POD-E_1000976/P1074899" xmlDataType="decimal"/>
    </xmlCellPr>
  </singleXmlCell>
  <singleXmlCell id="35" r="H23" connectionId="0">
    <xmlCellPr id="1" uniqueName="P1074900">
      <xmlPr mapId="3" xpath="/TFI-IZD-POD/IFP-TFI-IZD-POD-E_1000976/P1074900" xmlDataType="decimal"/>
    </xmlCellPr>
  </singleXmlCell>
  <singleXmlCell id="36" r="I23" connectionId="0">
    <xmlCellPr id="1" uniqueName="P1074901">
      <xmlPr mapId="3" xpath="/TFI-IZD-POD/IFP-TFI-IZD-POD-E_1000976/P1074901" xmlDataType="decimal"/>
    </xmlCellPr>
  </singleXmlCell>
  <singleXmlCell id="37" r="H24" connectionId="0">
    <xmlCellPr id="1" uniqueName="P1074902">
      <xmlPr mapId="3" xpath="/TFI-IZD-POD/IFP-TFI-IZD-POD-E_1000976/P1074902" xmlDataType="decimal"/>
    </xmlCellPr>
  </singleXmlCell>
  <singleXmlCell id="38" r="I24" connectionId="0">
    <xmlCellPr id="1" uniqueName="P1074903">
      <xmlPr mapId="3" xpath="/TFI-IZD-POD/IFP-TFI-IZD-POD-E_1000976/P1074903" xmlDataType="decimal"/>
    </xmlCellPr>
  </singleXmlCell>
  <singleXmlCell id="39" r="H25" connectionId="0">
    <xmlCellPr id="1" uniqueName="P1074904">
      <xmlPr mapId="3" xpath="/TFI-IZD-POD/IFP-TFI-IZD-POD-E_1000976/P1074904" xmlDataType="decimal"/>
    </xmlCellPr>
  </singleXmlCell>
  <singleXmlCell id="40" r="I25" connectionId="0">
    <xmlCellPr id="1" uniqueName="P1074905">
      <xmlPr mapId="3" xpath="/TFI-IZD-POD/IFP-TFI-IZD-POD-E_1000976/P1074905" xmlDataType="decimal"/>
    </xmlCellPr>
  </singleXmlCell>
  <singleXmlCell id="41" r="H26" connectionId="0">
    <xmlCellPr id="1" uniqueName="P1074906">
      <xmlPr mapId="3" xpath="/TFI-IZD-POD/IFP-TFI-IZD-POD-E_1000976/P1074906" xmlDataType="decimal"/>
    </xmlCellPr>
  </singleXmlCell>
  <singleXmlCell id="42" r="I26" connectionId="0">
    <xmlCellPr id="1" uniqueName="P1074907">
      <xmlPr mapId="3" xpath="/TFI-IZD-POD/IFP-TFI-IZD-POD-E_1000976/P1074907" xmlDataType="decimal"/>
    </xmlCellPr>
  </singleXmlCell>
  <singleXmlCell id="43" r="H27" connectionId="0">
    <xmlCellPr id="1" uniqueName="P1074908">
      <xmlPr mapId="3" xpath="/TFI-IZD-POD/IFP-TFI-IZD-POD-E_1000976/P1074908" xmlDataType="decimal"/>
    </xmlCellPr>
  </singleXmlCell>
  <singleXmlCell id="44" r="I27" connectionId="0">
    <xmlCellPr id="1" uniqueName="P1074909">
      <xmlPr mapId="3" xpath="/TFI-IZD-POD/IFP-TFI-IZD-POD-E_1000976/P1074909" xmlDataType="decimal"/>
    </xmlCellPr>
  </singleXmlCell>
  <singleXmlCell id="45" r="H28" connectionId="0">
    <xmlCellPr id="1" uniqueName="P1074910">
      <xmlPr mapId="3" xpath="/TFI-IZD-POD/IFP-TFI-IZD-POD-E_1000976/P1074910" xmlDataType="decimal"/>
    </xmlCellPr>
  </singleXmlCell>
  <singleXmlCell id="46" r="I28" connectionId="0">
    <xmlCellPr id="1" uniqueName="P1074912">
      <xmlPr mapId="3" xpath="/TFI-IZD-POD/IFP-TFI-IZD-POD-E_1000976/P1074912" xmlDataType="decimal"/>
    </xmlCellPr>
  </singleXmlCell>
  <singleXmlCell id="47" r="H29" connectionId="0">
    <xmlCellPr id="1" uniqueName="P1074914">
      <xmlPr mapId="3" xpath="/TFI-IZD-POD/IFP-TFI-IZD-POD-E_1000976/P1074914" xmlDataType="decimal"/>
    </xmlCellPr>
  </singleXmlCell>
  <singleXmlCell id="48" r="I29" connectionId="0">
    <xmlCellPr id="1" uniqueName="P1074916">
      <xmlPr mapId="3" xpath="/TFI-IZD-POD/IFP-TFI-IZD-POD-E_1000976/P1074916" xmlDataType="decimal"/>
    </xmlCellPr>
  </singleXmlCell>
  <singleXmlCell id="49" r="H30" connectionId="0">
    <xmlCellPr id="1" uniqueName="P1074918">
      <xmlPr mapId="3" xpath="/TFI-IZD-POD/IFP-TFI-IZD-POD-E_1000976/P1074918" xmlDataType="decimal"/>
    </xmlCellPr>
  </singleXmlCell>
  <singleXmlCell id="50" r="I30" connectionId="0">
    <xmlCellPr id="1" uniqueName="P1074921">
      <xmlPr mapId="3" xpath="/TFI-IZD-POD/IFP-TFI-IZD-POD-E_1000976/P1074921" xmlDataType="decimal"/>
    </xmlCellPr>
  </singleXmlCell>
  <singleXmlCell id="53" r="H31" connectionId="0">
    <xmlCellPr id="1" uniqueName="P1074927">
      <xmlPr mapId="3" xpath="/TFI-IZD-POD/IFP-TFI-IZD-POD-E_1000976/P1074927" xmlDataType="decimal"/>
    </xmlCellPr>
  </singleXmlCell>
  <singleXmlCell id="54" r="I31" connectionId="0">
    <xmlCellPr id="1" uniqueName="P1074947">
      <xmlPr mapId="3" xpath="/TFI-IZD-POD/IFP-TFI-IZD-POD-E_1000976/P1074947" xmlDataType="decimal"/>
    </xmlCellPr>
  </singleXmlCell>
  <singleXmlCell id="55" r="H32" connectionId="0">
    <xmlCellPr id="1" uniqueName="P1074949">
      <xmlPr mapId="3" xpath="/TFI-IZD-POD/IFP-TFI-IZD-POD-E_1000976/P1074949" xmlDataType="decimal"/>
    </xmlCellPr>
  </singleXmlCell>
  <singleXmlCell id="56" r="I32" connectionId="0">
    <xmlCellPr id="1" uniqueName="P1074951">
      <xmlPr mapId="3" xpath="/TFI-IZD-POD/IFP-TFI-IZD-POD-E_1000976/P1074951" xmlDataType="decimal"/>
    </xmlCellPr>
  </singleXmlCell>
  <singleXmlCell id="57" r="H33" connectionId="0">
    <xmlCellPr id="1" uniqueName="P1074954">
      <xmlPr mapId="3" xpath="/TFI-IZD-POD/IFP-TFI-IZD-POD-E_1000976/P1074954" xmlDataType="decimal"/>
    </xmlCellPr>
  </singleXmlCell>
  <singleXmlCell id="58" r="I33" connectionId="0">
    <xmlCellPr id="1" uniqueName="P1074956">
      <xmlPr mapId="3" xpath="/TFI-IZD-POD/IFP-TFI-IZD-POD-E_1000976/P1074956" xmlDataType="decimal"/>
    </xmlCellPr>
  </singleXmlCell>
  <singleXmlCell id="59" r="H34" connectionId="0">
    <xmlCellPr id="1" uniqueName="P1074958">
      <xmlPr mapId="3" xpath="/TFI-IZD-POD/IFP-TFI-IZD-POD-E_1000976/P1074958" xmlDataType="decimal"/>
    </xmlCellPr>
  </singleXmlCell>
  <singleXmlCell id="60" r="I34" connectionId="0">
    <xmlCellPr id="1" uniqueName="P1074960">
      <xmlPr mapId="3" xpath="/TFI-IZD-POD/IFP-TFI-IZD-POD-E_1000976/P1074960" xmlDataType="decimal"/>
    </xmlCellPr>
  </singleXmlCell>
  <singleXmlCell id="61" r="H35" connectionId="0">
    <xmlCellPr id="1" uniqueName="P1074962">
      <xmlPr mapId="3" xpath="/TFI-IZD-POD/IFP-TFI-IZD-POD-E_1000976/P1074962" xmlDataType="decimal"/>
    </xmlCellPr>
  </singleXmlCell>
  <singleXmlCell id="62" r="I35" connectionId="0">
    <xmlCellPr id="1" uniqueName="P1074964">
      <xmlPr mapId="3" xpath="/TFI-IZD-POD/IFP-TFI-IZD-POD-E_1000976/P1074964" xmlDataType="decimal"/>
    </xmlCellPr>
  </singleXmlCell>
  <singleXmlCell id="63" r="H36" connectionId="0">
    <xmlCellPr id="1" uniqueName="P1074923">
      <xmlPr mapId="3" xpath="/TFI-IZD-POD/IFP-TFI-IZD-POD-E_1000976/P1074923" xmlDataType="decimal"/>
    </xmlCellPr>
  </singleXmlCell>
  <singleXmlCell id="64" r="I36" connectionId="0">
    <xmlCellPr id="1" uniqueName="P1074925">
      <xmlPr mapId="3" xpath="/TFI-IZD-POD/IFP-TFI-IZD-POD-E_1000976/P1074925" xmlDataType="decimal"/>
    </xmlCellPr>
  </singleXmlCell>
  <singleXmlCell id="65" r="H37" connectionId="0">
    <xmlCellPr id="1" uniqueName="P1084406">
      <xmlPr mapId="3" xpath="/TFI-IZD-POD/IFP-TFI-IZD-POD-E_1000976/P1084406" xmlDataType="decimal"/>
    </xmlCellPr>
  </singleXmlCell>
  <singleXmlCell id="66" r="I37" connectionId="0">
    <xmlCellPr id="1" uniqueName="P1084407">
      <xmlPr mapId="3" xpath="/TFI-IZD-POD/IFP-TFI-IZD-POD-E_1000976/P1084407" xmlDataType="decimal"/>
    </xmlCellPr>
  </singleXmlCell>
  <singleXmlCell id="67" r="H38" connectionId="0">
    <xmlCellPr id="1" uniqueName="P1074967">
      <xmlPr mapId="3" xpath="/TFI-IZD-POD/IFP-TFI-IZD-POD-E_1000976/P1074967" xmlDataType="decimal"/>
    </xmlCellPr>
  </singleXmlCell>
  <singleXmlCell id="68" r="I38" connectionId="0">
    <xmlCellPr id="1" uniqueName="P1074973">
      <xmlPr mapId="3" xpath="/TFI-IZD-POD/IFP-TFI-IZD-POD-E_1000976/P1074973" xmlDataType="decimal"/>
    </xmlCellPr>
  </singleXmlCell>
  <singleXmlCell id="69" r="H39" connectionId="0">
    <xmlCellPr id="1" uniqueName="P1074975">
      <xmlPr mapId="3" xpath="/TFI-IZD-POD/IFP-TFI-IZD-POD-E_1000976/P1074975" xmlDataType="decimal"/>
    </xmlCellPr>
  </singleXmlCell>
  <singleXmlCell id="70" r="I39" connectionId="0">
    <xmlCellPr id="1" uniqueName="P1074979">
      <xmlPr mapId="3" xpath="/TFI-IZD-POD/IFP-TFI-IZD-POD-E_1000976/P1074979" xmlDataType="decimal"/>
    </xmlCellPr>
  </singleXmlCell>
  <singleXmlCell id="71" r="H40" connectionId="0">
    <xmlCellPr id="1" uniqueName="P1074981">
      <xmlPr mapId="3" xpath="/TFI-IZD-POD/IFP-TFI-IZD-POD-E_1000976/P1074981" xmlDataType="decimal"/>
    </xmlCellPr>
  </singleXmlCell>
  <singleXmlCell id="72" r="I40" connectionId="0">
    <xmlCellPr id="1" uniqueName="P1074983">
      <xmlPr mapId="3" xpath="/TFI-IZD-POD/IFP-TFI-IZD-POD-E_1000976/P1074983" xmlDataType="decimal"/>
    </xmlCellPr>
  </singleXmlCell>
  <singleXmlCell id="73" r="H41" connectionId="0">
    <xmlCellPr id="1" uniqueName="P1074985">
      <xmlPr mapId="3" xpath="/TFI-IZD-POD/IFP-TFI-IZD-POD-E_1000976/P1074985" xmlDataType="decimal"/>
    </xmlCellPr>
  </singleXmlCell>
  <singleXmlCell id="74" r="I41" connectionId="0">
    <xmlCellPr id="1" uniqueName="P1074987">
      <xmlPr mapId="3" xpath="/TFI-IZD-POD/IFP-TFI-IZD-POD-E_1000976/P1074987" xmlDataType="decimal"/>
    </xmlCellPr>
  </singleXmlCell>
  <singleXmlCell id="75" r="H42" connectionId="0">
    <xmlCellPr id="1" uniqueName="P1074989">
      <xmlPr mapId="3" xpath="/TFI-IZD-POD/IFP-TFI-IZD-POD-E_1000976/P1074989" xmlDataType="decimal"/>
    </xmlCellPr>
  </singleXmlCell>
  <singleXmlCell id="76" r="I42" connectionId="0">
    <xmlCellPr id="1" uniqueName="P1074991">
      <xmlPr mapId="3" xpath="/TFI-IZD-POD/IFP-TFI-IZD-POD-E_1000976/P1074991" xmlDataType="decimal"/>
    </xmlCellPr>
  </singleXmlCell>
  <singleXmlCell id="77" r="H43" connectionId="0">
    <xmlCellPr id="1" uniqueName="P1074994">
      <xmlPr mapId="3" xpath="/TFI-IZD-POD/IFP-TFI-IZD-POD-E_1000976/P1074994" xmlDataType="decimal"/>
    </xmlCellPr>
  </singleXmlCell>
  <singleXmlCell id="78" r="I43" connectionId="0">
    <xmlCellPr id="1" uniqueName="P1074997">
      <xmlPr mapId="3" xpath="/TFI-IZD-POD/IFP-TFI-IZD-POD-E_1000976/P1074997" xmlDataType="decimal"/>
    </xmlCellPr>
  </singleXmlCell>
  <singleXmlCell id="79" r="H44" connectionId="0">
    <xmlCellPr id="1" uniqueName="P1074998">
      <xmlPr mapId="3" xpath="/TFI-IZD-POD/IFP-TFI-IZD-POD-E_1000976/P1074998" xmlDataType="decimal"/>
    </xmlCellPr>
  </singleXmlCell>
  <singleXmlCell id="80" r="I44" connectionId="0">
    <xmlCellPr id="1" uniqueName="P1075000">
      <xmlPr mapId="3" xpath="/TFI-IZD-POD/IFP-TFI-IZD-POD-E_1000976/P1075000" xmlDataType="decimal"/>
    </xmlCellPr>
  </singleXmlCell>
  <singleXmlCell id="81" r="H45" connectionId="0">
    <xmlCellPr id="1" uniqueName="P1075001">
      <xmlPr mapId="3" xpath="/TFI-IZD-POD/IFP-TFI-IZD-POD-E_1000976/P1075001" xmlDataType="decimal"/>
    </xmlCellPr>
  </singleXmlCell>
  <singleXmlCell id="82" r="I45" connectionId="0">
    <xmlCellPr id="1" uniqueName="P1075003">
      <xmlPr mapId="3" xpath="/TFI-IZD-POD/IFP-TFI-IZD-POD-E_1000976/P1075003" xmlDataType="decimal"/>
    </xmlCellPr>
  </singleXmlCell>
  <singleXmlCell id="83" r="H46" connectionId="0">
    <xmlCellPr id="1" uniqueName="P1075005">
      <xmlPr mapId="3" xpath="/TFI-IZD-POD/IFP-TFI-IZD-POD-E_1000976/P1075005" xmlDataType="decimal"/>
    </xmlCellPr>
  </singleXmlCell>
  <singleXmlCell id="84" r="I46" connectionId="0">
    <xmlCellPr id="1" uniqueName="P1075007">
      <xmlPr mapId="3" xpath="/TFI-IZD-POD/IFP-TFI-IZD-POD-E_1000976/P1075007" xmlDataType="decimal"/>
    </xmlCellPr>
  </singleXmlCell>
  <singleXmlCell id="85" r="H47" connectionId="0">
    <xmlCellPr id="1" uniqueName="P1075009">
      <xmlPr mapId="3" xpath="/TFI-IZD-POD/IFP-TFI-IZD-POD-E_1000976/P1075009" xmlDataType="decimal"/>
    </xmlCellPr>
  </singleXmlCell>
  <singleXmlCell id="86" r="I47" connectionId="0">
    <xmlCellPr id="1" uniqueName="P1075011">
      <xmlPr mapId="3" xpath="/TFI-IZD-POD/IFP-TFI-IZD-POD-E_1000976/P1075011" xmlDataType="decimal"/>
    </xmlCellPr>
  </singleXmlCell>
  <singleXmlCell id="87" r="H48" connectionId="0">
    <xmlCellPr id="1" uniqueName="P1075012">
      <xmlPr mapId="3" xpath="/TFI-IZD-POD/IFP-TFI-IZD-POD-E_1000976/P1075012" xmlDataType="decimal"/>
    </xmlCellPr>
  </singleXmlCell>
  <singleXmlCell id="88" r="I48" connectionId="0">
    <xmlCellPr id="1" uniqueName="P1075014">
      <xmlPr mapId="3" xpath="/TFI-IZD-POD/IFP-TFI-IZD-POD-E_1000976/P1075014" xmlDataType="decimal"/>
    </xmlCellPr>
  </singleXmlCell>
  <singleXmlCell id="89" r="H49" connectionId="0">
    <xmlCellPr id="1" uniqueName="P1075016">
      <xmlPr mapId="3" xpath="/TFI-IZD-POD/IFP-TFI-IZD-POD-E_1000976/P1075016" xmlDataType="decimal"/>
    </xmlCellPr>
  </singleXmlCell>
  <singleXmlCell id="90" r="I49" connectionId="0">
    <xmlCellPr id="1" uniqueName="P1075018">
      <xmlPr mapId="3" xpath="/TFI-IZD-POD/IFP-TFI-IZD-POD-E_1000976/P1075018" xmlDataType="decimal"/>
    </xmlCellPr>
  </singleXmlCell>
  <singleXmlCell id="91" r="H50" connectionId="0">
    <xmlCellPr id="1" uniqueName="P1075020">
      <xmlPr mapId="3" xpath="/TFI-IZD-POD/IFP-TFI-IZD-POD-E_1000976/P1075020" xmlDataType="decimal"/>
    </xmlCellPr>
  </singleXmlCell>
  <singleXmlCell id="92" r="I50" connectionId="0">
    <xmlCellPr id="1" uniqueName="P1075023">
      <xmlPr mapId="3" xpath="/TFI-IZD-POD/IFP-TFI-IZD-POD-E_1000976/P1075023" xmlDataType="decimal"/>
    </xmlCellPr>
  </singleXmlCell>
  <singleXmlCell id="93" r="H51" connectionId="0">
    <xmlCellPr id="1" uniqueName="P1075026">
      <xmlPr mapId="3" xpath="/TFI-IZD-POD/IFP-TFI-IZD-POD-E_1000976/P1075026" xmlDataType="decimal"/>
    </xmlCellPr>
  </singleXmlCell>
  <singleXmlCell id="94" r="I51" connectionId="0">
    <xmlCellPr id="1" uniqueName="P1075028">
      <xmlPr mapId="3" xpath="/TFI-IZD-POD/IFP-TFI-IZD-POD-E_1000976/P1075028" xmlDataType="decimal"/>
    </xmlCellPr>
  </singleXmlCell>
  <singleXmlCell id="95" r="H52" connectionId="0">
    <xmlCellPr id="1" uniqueName="P1075031">
      <xmlPr mapId="3" xpath="/TFI-IZD-POD/IFP-TFI-IZD-POD-E_1000976/P1075031" xmlDataType="decimal"/>
    </xmlCellPr>
  </singleXmlCell>
  <singleXmlCell id="96" r="I52" connectionId="0">
    <xmlCellPr id="1" uniqueName="P1075033">
      <xmlPr mapId="3" xpath="/TFI-IZD-POD/IFP-TFI-IZD-POD-E_1000976/P1075033" xmlDataType="decimal"/>
    </xmlCellPr>
  </singleXmlCell>
  <singleXmlCell id="97" r="H53" connectionId="0">
    <xmlCellPr id="1" uniqueName="P1075035">
      <xmlPr mapId="3" xpath="/TFI-IZD-POD/IFP-TFI-IZD-POD-E_1000976/P1075035" xmlDataType="decimal"/>
    </xmlCellPr>
  </singleXmlCell>
  <singleXmlCell id="98" r="I53" connectionId="0">
    <xmlCellPr id="1" uniqueName="P1075037">
      <xmlPr mapId="3" xpath="/TFI-IZD-POD/IFP-TFI-IZD-POD-E_1000976/P1075037" xmlDataType="decimal"/>
    </xmlCellPr>
  </singleXmlCell>
  <singleXmlCell id="99" r="H54" connectionId="0">
    <xmlCellPr id="1" uniqueName="P1075039">
      <xmlPr mapId="3" xpath="/TFI-IZD-POD/IFP-TFI-IZD-POD-E_1000976/P1075039" xmlDataType="decimal"/>
    </xmlCellPr>
  </singleXmlCell>
  <singleXmlCell id="100" r="I54" connectionId="0">
    <xmlCellPr id="1" uniqueName="P1075043">
      <xmlPr mapId="3" xpath="/TFI-IZD-POD/IFP-TFI-IZD-POD-E_1000976/P1075043" xmlDataType="decimal"/>
    </xmlCellPr>
  </singleXmlCell>
  <singleXmlCell id="101" r="H55" connectionId="0">
    <xmlCellPr id="1" uniqueName="P1075055">
      <xmlPr mapId="3" xpath="/TFI-IZD-POD/IFP-TFI-IZD-POD-E_1000976/P1075055" xmlDataType="decimal"/>
    </xmlCellPr>
  </singleXmlCell>
  <singleXmlCell id="102" r="I55" connectionId="0">
    <xmlCellPr id="1" uniqueName="P1075057">
      <xmlPr mapId="3" xpath="/TFI-IZD-POD/IFP-TFI-IZD-POD-E_1000976/P1075057" xmlDataType="decimal"/>
    </xmlCellPr>
  </singleXmlCell>
  <singleXmlCell id="103" r="H56" connectionId="0">
    <xmlCellPr id="1" uniqueName="P1075058">
      <xmlPr mapId="3" xpath="/TFI-IZD-POD/IFP-TFI-IZD-POD-E_1000976/P1075058" xmlDataType="decimal"/>
    </xmlCellPr>
  </singleXmlCell>
  <singleXmlCell id="104" r="I56" connectionId="0">
    <xmlCellPr id="1" uniqueName="P1075060">
      <xmlPr mapId="3" xpath="/TFI-IZD-POD/IFP-TFI-IZD-POD-E_1000976/P1075060" xmlDataType="decimal"/>
    </xmlCellPr>
  </singleXmlCell>
  <singleXmlCell id="105" r="H57" connectionId="0">
    <xmlCellPr id="1" uniqueName="P1075063">
      <xmlPr mapId="3" xpath="/TFI-IZD-POD/IFP-TFI-IZD-POD-E_1000976/P1075063" xmlDataType="decimal"/>
    </xmlCellPr>
  </singleXmlCell>
  <singleXmlCell id="106" r="I57" connectionId="0">
    <xmlCellPr id="1" uniqueName="P1075065">
      <xmlPr mapId="3" xpath="/TFI-IZD-POD/IFP-TFI-IZD-POD-E_1000976/P1075065" xmlDataType="decimal"/>
    </xmlCellPr>
  </singleXmlCell>
  <singleXmlCell id="107" r="H58" connectionId="0">
    <xmlCellPr id="1" uniqueName="P1075067">
      <xmlPr mapId="3" xpath="/TFI-IZD-POD/IFP-TFI-IZD-POD-E_1000976/P1075067" xmlDataType="decimal"/>
    </xmlCellPr>
  </singleXmlCell>
  <singleXmlCell id="108" r="I58" connectionId="0">
    <xmlCellPr id="1" uniqueName="P1075071">
      <xmlPr mapId="3" xpath="/TFI-IZD-POD/IFP-TFI-IZD-POD-E_1000976/P1075071" xmlDataType="decimal"/>
    </xmlCellPr>
  </singleXmlCell>
  <singleXmlCell id="109" r="H59" connectionId="0">
    <xmlCellPr id="1" uniqueName="P1075076">
      <xmlPr mapId="3" xpath="/TFI-IZD-POD/IFP-TFI-IZD-POD-E_1000976/P1075076" xmlDataType="decimal"/>
    </xmlCellPr>
  </singleXmlCell>
  <singleXmlCell id="110" r="I59" connectionId="0">
    <xmlCellPr id="1" uniqueName="P1075080">
      <xmlPr mapId="3" xpath="/TFI-IZD-POD/IFP-TFI-IZD-POD-E_1000976/P1075080" xmlDataType="decimal"/>
    </xmlCellPr>
  </singleXmlCell>
  <singleXmlCell id="111" r="H60" connectionId="0">
    <xmlCellPr id="1" uniqueName="P1075083">
      <xmlPr mapId="3" xpath="/TFI-IZD-POD/IFP-TFI-IZD-POD-E_1000976/P1075083" xmlDataType="decimal"/>
    </xmlCellPr>
  </singleXmlCell>
  <singleXmlCell id="112" r="I60" connectionId="0">
    <xmlCellPr id="1" uniqueName="P1075085">
      <xmlPr mapId="3" xpath="/TFI-IZD-POD/IFP-TFI-IZD-POD-E_1000976/P1075085" xmlDataType="decimal"/>
    </xmlCellPr>
  </singleXmlCell>
  <singleXmlCell id="113" r="H61" connectionId="0">
    <xmlCellPr id="1" uniqueName="P1075091">
      <xmlPr mapId="3" xpath="/TFI-IZD-POD/IFP-TFI-IZD-POD-E_1000976/P1075091" xmlDataType="decimal"/>
    </xmlCellPr>
  </singleXmlCell>
  <singleXmlCell id="114" r="I61" connectionId="0">
    <xmlCellPr id="1" uniqueName="P1075093">
      <xmlPr mapId="3" xpath="/TFI-IZD-POD/IFP-TFI-IZD-POD-E_1000976/P1075093" xmlDataType="decimal"/>
    </xmlCellPr>
  </singleXmlCell>
  <singleXmlCell id="115" r="H62" connectionId="0">
    <xmlCellPr id="1" uniqueName="P1075095">
      <xmlPr mapId="3" xpath="/TFI-IZD-POD/IFP-TFI-IZD-POD-E_1000976/P1075095" xmlDataType="decimal"/>
    </xmlCellPr>
  </singleXmlCell>
  <singleXmlCell id="116" r="I62" connectionId="0">
    <xmlCellPr id="1" uniqueName="P1075097">
      <xmlPr mapId="3" xpath="/TFI-IZD-POD/IFP-TFI-IZD-POD-E_1000976/P1075097" xmlDataType="decimal"/>
    </xmlCellPr>
  </singleXmlCell>
  <singleXmlCell id="117" r="H63" connectionId="0">
    <xmlCellPr id="1" uniqueName="P1075099">
      <xmlPr mapId="3" xpath="/TFI-IZD-POD/IFP-TFI-IZD-POD-E_1000976/P1075099" xmlDataType="decimal"/>
    </xmlCellPr>
  </singleXmlCell>
  <singleXmlCell id="118" r="I63" connectionId="0">
    <xmlCellPr id="1" uniqueName="P1075100">
      <xmlPr mapId="3" xpath="/TFI-IZD-POD/IFP-TFI-IZD-POD-E_1000976/P1075100" xmlDataType="decimal"/>
    </xmlCellPr>
  </singleXmlCell>
  <singleXmlCell id="119" r="H64" connectionId="0">
    <xmlCellPr id="1" uniqueName="P1075101">
      <xmlPr mapId="3" xpath="/TFI-IZD-POD/IFP-TFI-IZD-POD-E_1000976/P1075101" xmlDataType="decimal"/>
    </xmlCellPr>
  </singleXmlCell>
  <singleXmlCell id="120" r="I64" connectionId="0">
    <xmlCellPr id="1" uniqueName="P1075102">
      <xmlPr mapId="3" xpath="/TFI-IZD-POD/IFP-TFI-IZD-POD-E_1000976/P1075102" xmlDataType="decimal"/>
    </xmlCellPr>
  </singleXmlCell>
  <singleXmlCell id="121" r="H65" connectionId="0">
    <xmlCellPr id="1" uniqueName="P1075103">
      <xmlPr mapId="3" xpath="/TFI-IZD-POD/IFP-TFI-IZD-POD-E_1000976/P1075103" xmlDataType="decimal"/>
    </xmlCellPr>
  </singleXmlCell>
  <singleXmlCell id="122" r="I65" connectionId="0">
    <xmlCellPr id="1" uniqueName="P1075104">
      <xmlPr mapId="3" xpath="/TFI-IZD-POD/IFP-TFI-IZD-POD-E_1000976/P1075104" xmlDataType="decimal"/>
    </xmlCellPr>
  </singleXmlCell>
  <singleXmlCell id="123" r="H66" connectionId="0">
    <xmlCellPr id="1" uniqueName="P1075105">
      <xmlPr mapId="3" xpath="/TFI-IZD-POD/IFP-TFI-IZD-POD-E_1000976/P1075105" xmlDataType="decimal"/>
    </xmlCellPr>
  </singleXmlCell>
  <singleXmlCell id="124" r="I66" connectionId="0">
    <xmlCellPr id="1" uniqueName="P1075106">
      <xmlPr mapId="3" xpath="/TFI-IZD-POD/IFP-TFI-IZD-POD-E_1000976/P1075106" xmlDataType="decimal"/>
    </xmlCellPr>
  </singleXmlCell>
  <singleXmlCell id="125" r="H67" connectionId="0">
    <xmlCellPr id="1" uniqueName="P1075107">
      <xmlPr mapId="3" xpath="/TFI-IZD-POD/IFP-TFI-IZD-POD-E_1000976/P1075107" xmlDataType="decimal"/>
    </xmlCellPr>
  </singleXmlCell>
  <singleXmlCell id="126" r="I67" connectionId="0">
    <xmlCellPr id="1" uniqueName="P1075108">
      <xmlPr mapId="3" xpath="/TFI-IZD-POD/IFP-TFI-IZD-POD-E_1000976/P1075108" xmlDataType="decimal"/>
    </xmlCellPr>
  </singleXmlCell>
  <singleXmlCell id="127" r="H68" connectionId="0">
    <xmlCellPr id="1" uniqueName="P1075109">
      <xmlPr mapId="3" xpath="/TFI-IZD-POD/IFP-TFI-IZD-POD-E_1000976/P1075109" xmlDataType="decimal"/>
    </xmlCellPr>
  </singleXmlCell>
  <singleXmlCell id="128" r="I68" connectionId="0">
    <xmlCellPr id="1" uniqueName="P1075110">
      <xmlPr mapId="3" xpath="/TFI-IZD-POD/IFP-TFI-IZD-POD-E_1000976/P1075110" xmlDataType="decimal"/>
    </xmlCellPr>
  </singleXmlCell>
  <singleXmlCell id="129" r="H69" connectionId="0">
    <xmlCellPr id="1" uniqueName="P1075111">
      <xmlPr mapId="3" xpath="/TFI-IZD-POD/IFP-TFI-IZD-POD-E_1000976/P1075111" xmlDataType="decimal"/>
    </xmlCellPr>
  </singleXmlCell>
  <singleXmlCell id="130" r="I69" connectionId="0">
    <xmlCellPr id="1" uniqueName="P1075112">
      <xmlPr mapId="3" xpath="/TFI-IZD-POD/IFP-TFI-IZD-POD-E_1000976/P1075112" xmlDataType="decimal"/>
    </xmlCellPr>
  </singleXmlCell>
  <singleXmlCell id="131" r="H70" connectionId="0">
    <xmlCellPr id="1" uniqueName="P1075113">
      <xmlPr mapId="3" xpath="/TFI-IZD-POD/IFP-TFI-IZD-POD-E_1000976/P1075113" xmlDataType="decimal"/>
    </xmlCellPr>
  </singleXmlCell>
  <singleXmlCell id="132" r="I70" connectionId="0">
    <xmlCellPr id="1" uniqueName="P1075114">
      <xmlPr mapId="3" xpath="/TFI-IZD-POD/IFP-TFI-IZD-POD-E_1000976/P1075114" xmlDataType="decimal"/>
    </xmlCellPr>
  </singleXmlCell>
  <singleXmlCell id="133" r="H71" connectionId="0">
    <xmlCellPr id="1" uniqueName="P1075115">
      <xmlPr mapId="3" xpath="/TFI-IZD-POD/IFP-TFI-IZD-POD-E_1000976/P1075115" xmlDataType="decimal"/>
    </xmlCellPr>
  </singleXmlCell>
  <singleXmlCell id="134" r="I71" connectionId="0">
    <xmlCellPr id="1" uniqueName="P1075116">
      <xmlPr mapId="3" xpath="/TFI-IZD-POD/IFP-TFI-IZD-POD-E_1000976/P1075116" xmlDataType="decimal"/>
    </xmlCellPr>
  </singleXmlCell>
  <singleXmlCell id="135" r="H72" connectionId="0">
    <xmlCellPr id="1" uniqueName="P1075117">
      <xmlPr mapId="3" xpath="/TFI-IZD-POD/IFP-TFI-IZD-POD-E_1000976/P1075117" xmlDataType="decimal"/>
    </xmlCellPr>
  </singleXmlCell>
  <singleXmlCell id="136" r="I72" connectionId="0">
    <xmlCellPr id="1" uniqueName="P1075118">
      <xmlPr mapId="3" xpath="/TFI-IZD-POD/IFP-TFI-IZD-POD-E_1000976/P1075118" xmlDataType="decimal"/>
    </xmlCellPr>
  </singleXmlCell>
  <singleXmlCell id="137" r="H73" connectionId="0">
    <xmlCellPr id="1" uniqueName="P1075119">
      <xmlPr mapId="3" xpath="/TFI-IZD-POD/IFP-TFI-IZD-POD-E_1000976/P1075119" xmlDataType="decimal"/>
    </xmlCellPr>
  </singleXmlCell>
  <singleXmlCell id="138" r="I73" connectionId="0">
    <xmlCellPr id="1" uniqueName="P1075120">
      <xmlPr mapId="3" xpath="/TFI-IZD-POD/IFP-TFI-IZD-POD-E_1000976/P1075120" xmlDataType="decimal"/>
    </xmlCellPr>
  </singleXmlCell>
  <singleXmlCell id="139" r="H75" connectionId="0">
    <xmlCellPr id="1" uniqueName="P1075121">
      <xmlPr mapId="3" xpath="/TFI-IZD-POD/IFP-TFI-IZD-POD-E_1000976/P1075121" xmlDataType="decimal"/>
    </xmlCellPr>
  </singleXmlCell>
  <singleXmlCell id="140" r="I75" connectionId="0">
    <xmlCellPr id="1" uniqueName="P1075229">
      <xmlPr mapId="3" xpath="/TFI-IZD-POD/IFP-TFI-IZD-POD-E_1000976/P1075229" xmlDataType="decimal"/>
    </xmlCellPr>
  </singleXmlCell>
  <singleXmlCell id="141" r="H76" connectionId="0">
    <xmlCellPr id="1" uniqueName="P1075230">
      <xmlPr mapId="3" xpath="/TFI-IZD-POD/IFP-TFI-IZD-POD-E_1000976/P1075230" xmlDataType="decimal"/>
    </xmlCellPr>
  </singleXmlCell>
  <singleXmlCell id="142" r="I76" connectionId="0">
    <xmlCellPr id="1" uniqueName="P1075231">
      <xmlPr mapId="3" xpath="/TFI-IZD-POD/IFP-TFI-IZD-POD-E_1000976/P1075231" xmlDataType="decimal"/>
    </xmlCellPr>
  </singleXmlCell>
  <singleXmlCell id="143" r="H77" connectionId="0">
    <xmlCellPr id="1" uniqueName="P1075232">
      <xmlPr mapId="3" xpath="/TFI-IZD-POD/IFP-TFI-IZD-POD-E_1000976/P1075232" xmlDataType="decimal"/>
    </xmlCellPr>
  </singleXmlCell>
  <singleXmlCell id="144" r="I77" connectionId="0">
    <xmlCellPr id="1" uniqueName="P1075233">
      <xmlPr mapId="3" xpath="/TFI-IZD-POD/IFP-TFI-IZD-POD-E_1000976/P1075233" xmlDataType="decimal"/>
    </xmlCellPr>
  </singleXmlCell>
  <singleXmlCell id="145" r="H78" connectionId="0">
    <xmlCellPr id="1" uniqueName="P1075234">
      <xmlPr mapId="3" xpath="/TFI-IZD-POD/IFP-TFI-IZD-POD-E_1000976/P1075234" xmlDataType="decimal"/>
    </xmlCellPr>
  </singleXmlCell>
  <singleXmlCell id="146" r="I78" connectionId="0">
    <xmlCellPr id="1" uniqueName="P1075235">
      <xmlPr mapId="3" xpath="/TFI-IZD-POD/IFP-TFI-IZD-POD-E_1000976/P1075235" xmlDataType="decimal"/>
    </xmlCellPr>
  </singleXmlCell>
  <singleXmlCell id="147" r="H79" connectionId="0">
    <xmlCellPr id="1" uniqueName="P1075236">
      <xmlPr mapId="3" xpath="/TFI-IZD-POD/IFP-TFI-IZD-POD-E_1000976/P1075236" xmlDataType="decimal"/>
    </xmlCellPr>
  </singleXmlCell>
  <singleXmlCell id="148" r="I79" connectionId="0">
    <xmlCellPr id="1" uniqueName="P1075237">
      <xmlPr mapId="3" xpath="/TFI-IZD-POD/IFP-TFI-IZD-POD-E_1000976/P1075237" xmlDataType="decimal"/>
    </xmlCellPr>
  </singleXmlCell>
  <singleXmlCell id="149" r="H80" connectionId="0">
    <xmlCellPr id="1" uniqueName="P1075238">
      <xmlPr mapId="3" xpath="/TFI-IZD-POD/IFP-TFI-IZD-POD-E_1000976/P1075238" xmlDataType="decimal"/>
    </xmlCellPr>
  </singleXmlCell>
  <singleXmlCell id="150" r="I80" connectionId="0">
    <xmlCellPr id="1" uniqueName="P1075239">
      <xmlPr mapId="3" xpath="/TFI-IZD-POD/IFP-TFI-IZD-POD-E_1000976/P1075239" xmlDataType="decimal"/>
    </xmlCellPr>
  </singleXmlCell>
  <singleXmlCell id="151" r="H81" connectionId="0">
    <xmlCellPr id="1" uniqueName="P1075240">
      <xmlPr mapId="3" xpath="/TFI-IZD-POD/IFP-TFI-IZD-POD-E_1000976/P1075240" xmlDataType="decimal"/>
    </xmlCellPr>
  </singleXmlCell>
  <singleXmlCell id="152" r="I81" connectionId="0">
    <xmlCellPr id="1" uniqueName="P1075241">
      <xmlPr mapId="3" xpath="/TFI-IZD-POD/IFP-TFI-IZD-POD-E_1000976/P1075241" xmlDataType="decimal"/>
    </xmlCellPr>
  </singleXmlCell>
  <singleXmlCell id="153" r="H82" connectionId="0">
    <xmlCellPr id="1" uniqueName="P1075242">
      <xmlPr mapId="3" xpath="/TFI-IZD-POD/IFP-TFI-IZD-POD-E_1000976/P1075242" xmlDataType="decimal"/>
    </xmlCellPr>
  </singleXmlCell>
  <singleXmlCell id="154" r="I82" connectionId="0">
    <xmlCellPr id="1" uniqueName="P1075243">
      <xmlPr mapId="3" xpath="/TFI-IZD-POD/IFP-TFI-IZD-POD-E_1000976/P1075243" xmlDataType="decimal"/>
    </xmlCellPr>
  </singleXmlCell>
  <singleXmlCell id="155" r="H83" connectionId="0">
    <xmlCellPr id="1" uniqueName="P1075244">
      <xmlPr mapId="3" xpath="/TFI-IZD-POD/IFP-TFI-IZD-POD-E_1000976/P1075244" xmlDataType="decimal"/>
    </xmlCellPr>
  </singleXmlCell>
  <singleXmlCell id="156" r="I83" connectionId="0">
    <xmlCellPr id="1" uniqueName="P1075245">
      <xmlPr mapId="3" xpath="/TFI-IZD-POD/IFP-TFI-IZD-POD-E_1000976/P1075245" xmlDataType="decimal"/>
    </xmlCellPr>
  </singleXmlCell>
  <singleXmlCell id="157" r="H84" connectionId="0">
    <xmlCellPr id="1" uniqueName="P1075246">
      <xmlPr mapId="3" xpath="/TFI-IZD-POD/IFP-TFI-IZD-POD-E_1000976/P1075246" xmlDataType="decimal"/>
    </xmlCellPr>
  </singleXmlCell>
  <singleXmlCell id="158" r="I84" connectionId="0">
    <xmlCellPr id="1" uniqueName="P1075247">
      <xmlPr mapId="3" xpath="/TFI-IZD-POD/IFP-TFI-IZD-POD-E_1000976/P1075247" xmlDataType="decimal"/>
    </xmlCellPr>
  </singleXmlCell>
  <singleXmlCell id="159" r="H85" connectionId="0">
    <xmlCellPr id="1" uniqueName="P1075248">
      <xmlPr mapId="3" xpath="/TFI-IZD-POD/IFP-TFI-IZD-POD-E_1000976/P1075248" xmlDataType="decimal"/>
    </xmlCellPr>
  </singleXmlCell>
  <singleXmlCell id="160" r="I85" connectionId="0">
    <xmlCellPr id="1" uniqueName="P1075249">
      <xmlPr mapId="3" xpath="/TFI-IZD-POD/IFP-TFI-IZD-POD-E_1000976/P1075249" xmlDataType="decimal"/>
    </xmlCellPr>
  </singleXmlCell>
  <singleXmlCell id="161" r="H86" connectionId="0">
    <xmlCellPr id="1" uniqueName="P1075250">
      <xmlPr mapId="3" xpath="/TFI-IZD-POD/IFP-TFI-IZD-POD-E_1000976/P1075250" xmlDataType="decimal"/>
    </xmlCellPr>
  </singleXmlCell>
  <singleXmlCell id="162" r="I86" connectionId="0">
    <xmlCellPr id="1" uniqueName="P1075251">
      <xmlPr mapId="3" xpath="/TFI-IZD-POD/IFP-TFI-IZD-POD-E_1000976/P1075251" xmlDataType="decimal"/>
    </xmlCellPr>
  </singleXmlCell>
  <singleXmlCell id="163" r="H87" connectionId="0">
    <xmlCellPr id="1" uniqueName="P1075252">
      <xmlPr mapId="3" xpath="/TFI-IZD-POD/IFP-TFI-IZD-POD-E_1000976/P1075252" xmlDataType="decimal"/>
    </xmlCellPr>
  </singleXmlCell>
  <singleXmlCell id="164" r="I87" connectionId="0">
    <xmlCellPr id="1" uniqueName="P1075253">
      <xmlPr mapId="3" xpath="/TFI-IZD-POD/IFP-TFI-IZD-POD-E_1000976/P1075253" xmlDataType="decimal"/>
    </xmlCellPr>
  </singleXmlCell>
  <singleXmlCell id="165" r="H88" connectionId="0">
    <xmlCellPr id="1" uniqueName="P1075254">
      <xmlPr mapId="3" xpath="/TFI-IZD-POD/IFP-TFI-IZD-POD-E_1000976/P1075254" xmlDataType="decimal"/>
    </xmlCellPr>
  </singleXmlCell>
  <singleXmlCell id="166" r="I88" connectionId="0">
    <xmlCellPr id="1" uniqueName="P1075255">
      <xmlPr mapId="3" xpath="/TFI-IZD-POD/IFP-TFI-IZD-POD-E_1000976/P1075255" xmlDataType="decimal"/>
    </xmlCellPr>
  </singleXmlCell>
  <singleXmlCell id="167" r="H89" connectionId="0">
    <xmlCellPr id="1" uniqueName="P1123422">
      <xmlPr mapId="3" xpath="/TFI-IZD-POD/IFP-TFI-IZD-POD-E_1000976/P1123422" xmlDataType="decimal"/>
    </xmlCellPr>
  </singleXmlCell>
  <singleXmlCell id="168" r="I89" connectionId="0">
    <xmlCellPr id="1" uniqueName="P1123423">
      <xmlPr mapId="3" xpath="/TFI-IZD-POD/IFP-TFI-IZD-POD-E_1000976/P1123423" xmlDataType="decimal"/>
    </xmlCellPr>
  </singleXmlCell>
  <singleXmlCell id="169" r="H90" connectionId="0">
    <xmlCellPr id="1" uniqueName="P1123424">
      <xmlPr mapId="3" xpath="/TFI-IZD-POD/IFP-TFI-IZD-POD-E_1000976/P1123424" xmlDataType="decimal"/>
    </xmlCellPr>
  </singleXmlCell>
  <singleXmlCell id="170" r="I90" connectionId="0">
    <xmlCellPr id="1" uniqueName="P1123425">
      <xmlPr mapId="3" xpath="/TFI-IZD-POD/IFP-TFI-IZD-POD-E_1000976/P1123425" xmlDataType="decimal"/>
    </xmlCellPr>
  </singleXmlCell>
  <singleXmlCell id="171" r="H91" connectionId="0">
    <xmlCellPr id="1" uniqueName="P1075256">
      <xmlPr mapId="3" xpath="/TFI-IZD-POD/IFP-TFI-IZD-POD-E_1000976/P1075256" xmlDataType="decimal"/>
    </xmlCellPr>
  </singleXmlCell>
  <singleXmlCell id="172" r="I91" connectionId="0">
    <xmlCellPr id="1" uniqueName="P1075257">
      <xmlPr mapId="3" xpath="/TFI-IZD-POD/IFP-TFI-IZD-POD-E_1000976/P1075257" xmlDataType="decimal"/>
    </xmlCellPr>
  </singleXmlCell>
  <singleXmlCell id="173" r="H92" connectionId="0">
    <xmlCellPr id="1" uniqueName="P1075258">
      <xmlPr mapId="3" xpath="/TFI-IZD-POD/IFP-TFI-IZD-POD-E_1000976/P1075258" xmlDataType="decimal"/>
    </xmlCellPr>
  </singleXmlCell>
  <singleXmlCell id="174" r="I92" connectionId="0">
    <xmlCellPr id="1" uniqueName="P1075259">
      <xmlPr mapId="3" xpath="/TFI-IZD-POD/IFP-TFI-IZD-POD-E_1000976/P1075259" xmlDataType="decimal"/>
    </xmlCellPr>
  </singleXmlCell>
  <singleXmlCell id="175" r="H93" connectionId="0">
    <xmlCellPr id="1" uniqueName="P1075260">
      <xmlPr mapId="3" xpath="/TFI-IZD-POD/IFP-TFI-IZD-POD-E_1000976/P1075260" xmlDataType="decimal"/>
    </xmlCellPr>
  </singleXmlCell>
  <singleXmlCell id="176" r="I93" connectionId="0">
    <xmlCellPr id="1" uniqueName="P1075261">
      <xmlPr mapId="3" xpath="/TFI-IZD-POD/IFP-TFI-IZD-POD-E_1000976/P1075261" xmlDataType="decimal"/>
    </xmlCellPr>
  </singleXmlCell>
  <singleXmlCell id="177" r="H94" connectionId="0">
    <xmlCellPr id="1" uniqueName="P1075262">
      <xmlPr mapId="3" xpath="/TFI-IZD-POD/IFP-TFI-IZD-POD-E_1000976/P1075262" xmlDataType="decimal"/>
    </xmlCellPr>
  </singleXmlCell>
  <singleXmlCell id="178" r="I94" connectionId="0">
    <xmlCellPr id="1" uniqueName="P1075263">
      <xmlPr mapId="3" xpath="/TFI-IZD-POD/IFP-TFI-IZD-POD-E_1000976/P1075263" xmlDataType="decimal"/>
    </xmlCellPr>
  </singleXmlCell>
  <singleXmlCell id="179" r="H95" connectionId="0">
    <xmlCellPr id="1" uniqueName="P1075264">
      <xmlPr mapId="3" xpath="/TFI-IZD-POD/IFP-TFI-IZD-POD-E_1000976/P1075264" xmlDataType="decimal"/>
    </xmlCellPr>
  </singleXmlCell>
  <singleXmlCell id="180" r="I95" connectionId="0">
    <xmlCellPr id="1" uniqueName="P1075265">
      <xmlPr mapId="3" xpath="/TFI-IZD-POD/IFP-TFI-IZD-POD-E_1000976/P1075265" xmlDataType="decimal"/>
    </xmlCellPr>
  </singleXmlCell>
  <singleXmlCell id="181" r="H96" connectionId="0">
    <xmlCellPr id="1" uniqueName="P1075266">
      <xmlPr mapId="3" xpath="/TFI-IZD-POD/IFP-TFI-IZD-POD-E_1000976/P1075266" xmlDataType="decimal"/>
    </xmlCellPr>
  </singleXmlCell>
  <singleXmlCell id="182" r="I96" connectionId="0">
    <xmlCellPr id="1" uniqueName="P1075267">
      <xmlPr mapId="3" xpath="/TFI-IZD-POD/IFP-TFI-IZD-POD-E_1000976/P1075267" xmlDataType="decimal"/>
    </xmlCellPr>
  </singleXmlCell>
  <singleXmlCell id="183" r="H97" connectionId="0">
    <xmlCellPr id="1" uniqueName="P1075268">
      <xmlPr mapId="3" xpath="/TFI-IZD-POD/IFP-TFI-IZD-POD-E_1000976/P1075268" xmlDataType="decimal"/>
    </xmlCellPr>
  </singleXmlCell>
  <singleXmlCell id="184" r="I97" connectionId="0">
    <xmlCellPr id="1" uniqueName="P1075269">
      <xmlPr mapId="3" xpath="/TFI-IZD-POD/IFP-TFI-IZD-POD-E_1000976/P1075269" xmlDataType="decimal"/>
    </xmlCellPr>
  </singleXmlCell>
  <singleXmlCell id="185" r="H98" connectionId="0">
    <xmlCellPr id="1" uniqueName="P1075270">
      <xmlPr mapId="3" xpath="/TFI-IZD-POD/IFP-TFI-IZD-POD-E_1000976/P1075270" xmlDataType="decimal"/>
    </xmlCellPr>
  </singleXmlCell>
  <singleXmlCell id="186" r="I98" connectionId="0">
    <xmlCellPr id="1" uniqueName="P1075271">
      <xmlPr mapId="3" xpath="/TFI-IZD-POD/IFP-TFI-IZD-POD-E_1000976/P1075271" xmlDataType="decimal"/>
    </xmlCellPr>
  </singleXmlCell>
  <singleXmlCell id="187" r="H99" connectionId="0">
    <xmlCellPr id="1" uniqueName="P1075272">
      <xmlPr mapId="3" xpath="/TFI-IZD-POD/IFP-TFI-IZD-POD-E_1000976/P1075272" xmlDataType="decimal"/>
    </xmlCellPr>
  </singleXmlCell>
  <singleXmlCell id="188" r="I99" connectionId="0">
    <xmlCellPr id="1" uniqueName="P1075273">
      <xmlPr mapId="3" xpath="/TFI-IZD-POD/IFP-TFI-IZD-POD-E_1000976/P1075273" xmlDataType="decimal"/>
    </xmlCellPr>
  </singleXmlCell>
  <singleXmlCell id="189" r="H100" connectionId="0">
    <xmlCellPr id="1" uniqueName="P1075274">
      <xmlPr mapId="3" xpath="/TFI-IZD-POD/IFP-TFI-IZD-POD-E_1000976/P1075274" xmlDataType="decimal"/>
    </xmlCellPr>
  </singleXmlCell>
  <singleXmlCell id="190" r="I100" connectionId="0">
    <xmlCellPr id="1" uniqueName="P1075275">
      <xmlPr mapId="3" xpath="/TFI-IZD-POD/IFP-TFI-IZD-POD-E_1000976/P1075275" xmlDataType="decimal"/>
    </xmlCellPr>
  </singleXmlCell>
  <singleXmlCell id="191" r="H101" connectionId="0">
    <xmlCellPr id="1" uniqueName="P1075276">
      <xmlPr mapId="3" xpath="/TFI-IZD-POD/IFP-TFI-IZD-POD-E_1000976/P1075276" xmlDataType="decimal"/>
    </xmlCellPr>
  </singleXmlCell>
  <singleXmlCell id="192" r="I101" connectionId="0">
    <xmlCellPr id="1" uniqueName="P1075277">
      <xmlPr mapId="3" xpath="/TFI-IZD-POD/IFP-TFI-IZD-POD-E_1000976/P1075277" xmlDataType="decimal"/>
    </xmlCellPr>
  </singleXmlCell>
  <singleXmlCell id="193" r="H102" connectionId="0">
    <xmlCellPr id="1" uniqueName="P1075278">
      <xmlPr mapId="3" xpath="/TFI-IZD-POD/IFP-TFI-IZD-POD-E_1000976/P1075278" xmlDataType="decimal"/>
    </xmlCellPr>
  </singleXmlCell>
  <singleXmlCell id="194" r="I102" connectionId="0">
    <xmlCellPr id="1" uniqueName="P1075279">
      <xmlPr mapId="3" xpath="/TFI-IZD-POD/IFP-TFI-IZD-POD-E_1000976/P1075279" xmlDataType="decimal"/>
    </xmlCellPr>
  </singleXmlCell>
  <singleXmlCell id="195" r="H103" connectionId="0">
    <xmlCellPr id="1" uniqueName="P1075280">
      <xmlPr mapId="3" xpath="/TFI-IZD-POD/IFP-TFI-IZD-POD-E_1000976/P1075280" xmlDataType="decimal"/>
    </xmlCellPr>
  </singleXmlCell>
  <singleXmlCell id="196" r="I103" connectionId="0">
    <xmlCellPr id="1" uniqueName="P1075281">
      <xmlPr mapId="3" xpath="/TFI-IZD-POD/IFP-TFI-IZD-POD-E_1000976/P1075281" xmlDataType="decimal"/>
    </xmlCellPr>
  </singleXmlCell>
  <singleXmlCell id="197" r="H104" connectionId="0">
    <xmlCellPr id="1" uniqueName="P1075282">
      <xmlPr mapId="3" xpath="/TFI-IZD-POD/IFP-TFI-IZD-POD-E_1000976/P1075282" xmlDataType="decimal"/>
    </xmlCellPr>
  </singleXmlCell>
  <singleXmlCell id="198" r="I104" connectionId="0">
    <xmlCellPr id="1" uniqueName="P1075283">
      <xmlPr mapId="3" xpath="/TFI-IZD-POD/IFP-TFI-IZD-POD-E_1000976/P1075283" xmlDataType="decimal"/>
    </xmlCellPr>
  </singleXmlCell>
  <singleXmlCell id="199" r="H105" connectionId="0">
    <xmlCellPr id="1" uniqueName="P1075284">
      <xmlPr mapId="3" xpath="/TFI-IZD-POD/IFP-TFI-IZD-POD-E_1000976/P1075284" xmlDataType="decimal"/>
    </xmlCellPr>
  </singleXmlCell>
  <singleXmlCell id="200" r="I105" connectionId="0">
    <xmlCellPr id="1" uniqueName="P1075285">
      <xmlPr mapId="3" xpath="/TFI-IZD-POD/IFP-TFI-IZD-POD-E_1000976/P1075285" xmlDataType="decimal"/>
    </xmlCellPr>
  </singleXmlCell>
  <singleXmlCell id="201" r="H106" connectionId="0">
    <xmlCellPr id="1" uniqueName="P1075286">
      <xmlPr mapId="3" xpath="/TFI-IZD-POD/IFP-TFI-IZD-POD-E_1000976/P1075286" xmlDataType="decimal"/>
    </xmlCellPr>
  </singleXmlCell>
  <singleXmlCell id="202" r="I106" connectionId="0">
    <xmlCellPr id="1" uniqueName="P1075287">
      <xmlPr mapId="3" xpath="/TFI-IZD-POD/IFP-TFI-IZD-POD-E_1000976/P1075287" xmlDataType="decimal"/>
    </xmlCellPr>
  </singleXmlCell>
  <singleXmlCell id="203" r="H107" connectionId="0">
    <xmlCellPr id="1" uniqueName="P1075288">
      <xmlPr mapId="3" xpath="/TFI-IZD-POD/IFP-TFI-IZD-POD-E_1000976/P1075288" xmlDataType="decimal"/>
    </xmlCellPr>
  </singleXmlCell>
  <singleXmlCell id="204" r="I107" connectionId="0">
    <xmlCellPr id="1" uniqueName="P1075289">
      <xmlPr mapId="3" xpath="/TFI-IZD-POD/IFP-TFI-IZD-POD-E_1000976/P1075289" xmlDataType="decimal"/>
    </xmlCellPr>
  </singleXmlCell>
  <singleXmlCell id="205" r="H108" connectionId="0">
    <xmlCellPr id="1" uniqueName="P1075290">
      <xmlPr mapId="3" xpath="/TFI-IZD-POD/IFP-TFI-IZD-POD-E_1000976/P1075290" xmlDataType="decimal"/>
    </xmlCellPr>
  </singleXmlCell>
  <singleXmlCell id="206" r="I108" connectionId="0">
    <xmlCellPr id="1" uniqueName="P1075291">
      <xmlPr mapId="3" xpath="/TFI-IZD-POD/IFP-TFI-IZD-POD-E_1000976/P1075291" xmlDataType="decimal"/>
    </xmlCellPr>
  </singleXmlCell>
  <singleXmlCell id="207" r="H109" connectionId="0">
    <xmlCellPr id="1" uniqueName="P1075292">
      <xmlPr mapId="3" xpath="/TFI-IZD-POD/IFP-TFI-IZD-POD-E_1000976/P1075292" xmlDataType="decimal"/>
    </xmlCellPr>
  </singleXmlCell>
  <singleXmlCell id="208" r="I109" connectionId="0">
    <xmlCellPr id="1" uniqueName="P1075293">
      <xmlPr mapId="3" xpath="/TFI-IZD-POD/IFP-TFI-IZD-POD-E_1000976/P1075293" xmlDataType="decimal"/>
    </xmlCellPr>
  </singleXmlCell>
  <singleXmlCell id="209" r="H110" connectionId="0">
    <xmlCellPr id="1" uniqueName="P1075294">
      <xmlPr mapId="3" xpath="/TFI-IZD-POD/IFP-TFI-IZD-POD-E_1000976/P1075294" xmlDataType="decimal"/>
    </xmlCellPr>
  </singleXmlCell>
  <singleXmlCell id="210" r="I110" connectionId="0">
    <xmlCellPr id="1" uniqueName="P1075295">
      <xmlPr mapId="3" xpath="/TFI-IZD-POD/IFP-TFI-IZD-POD-E_1000976/P1075295" xmlDataType="decimal"/>
    </xmlCellPr>
  </singleXmlCell>
  <singleXmlCell id="211" r="H111" connectionId="0">
    <xmlCellPr id="1" uniqueName="P1075296">
      <xmlPr mapId="3" xpath="/TFI-IZD-POD/IFP-TFI-IZD-POD-E_1000976/P1075296" xmlDataType="decimal"/>
    </xmlCellPr>
  </singleXmlCell>
  <singleXmlCell id="212" r="I111" connectionId="0">
    <xmlCellPr id="1" uniqueName="P1075297">
      <xmlPr mapId="3" xpath="/TFI-IZD-POD/IFP-TFI-IZD-POD-E_1000976/P1075297" xmlDataType="decimal"/>
    </xmlCellPr>
  </singleXmlCell>
  <singleXmlCell id="213" r="H112" connectionId="0">
    <xmlCellPr id="1" uniqueName="P1075298">
      <xmlPr mapId="3" xpath="/TFI-IZD-POD/IFP-TFI-IZD-POD-E_1000976/P1075298" xmlDataType="decimal"/>
    </xmlCellPr>
  </singleXmlCell>
  <singleXmlCell id="214" r="I112" connectionId="0">
    <xmlCellPr id="1" uniqueName="P1075299">
      <xmlPr mapId="3" xpath="/TFI-IZD-POD/IFP-TFI-IZD-POD-E_1000976/P1075299" xmlDataType="decimal"/>
    </xmlCellPr>
  </singleXmlCell>
  <singleXmlCell id="215" r="H113" connectionId="0">
    <xmlCellPr id="1" uniqueName="P1075300">
      <xmlPr mapId="3" xpath="/TFI-IZD-POD/IFP-TFI-IZD-POD-E_1000976/P1075300" xmlDataType="decimal"/>
    </xmlCellPr>
  </singleXmlCell>
  <singleXmlCell id="216" r="I113" connectionId="0">
    <xmlCellPr id="1" uniqueName="P1075301">
      <xmlPr mapId="3" xpath="/TFI-IZD-POD/IFP-TFI-IZD-POD-E_1000976/P1075301" xmlDataType="decimal"/>
    </xmlCellPr>
  </singleXmlCell>
  <singleXmlCell id="217" r="H114" connectionId="0">
    <xmlCellPr id="1" uniqueName="P1075302">
      <xmlPr mapId="3" xpath="/TFI-IZD-POD/IFP-TFI-IZD-POD-E_1000976/P1075302" xmlDataType="decimal"/>
    </xmlCellPr>
  </singleXmlCell>
  <singleXmlCell id="218" r="I114" connectionId="0">
    <xmlCellPr id="1" uniqueName="P1075303">
      <xmlPr mapId="3" xpath="/TFI-IZD-POD/IFP-TFI-IZD-POD-E_1000976/P1075303" xmlDataType="decimal"/>
    </xmlCellPr>
  </singleXmlCell>
  <singleXmlCell id="219" r="H115" connectionId="0">
    <xmlCellPr id="1" uniqueName="P1075304">
      <xmlPr mapId="3" xpath="/TFI-IZD-POD/IFP-TFI-IZD-POD-E_1000976/P1075304" xmlDataType="decimal"/>
    </xmlCellPr>
  </singleXmlCell>
  <singleXmlCell id="220" r="I115" connectionId="0">
    <xmlCellPr id="1" uniqueName="P1075305">
      <xmlPr mapId="3" xpath="/TFI-IZD-POD/IFP-TFI-IZD-POD-E_1000976/P1075305" xmlDataType="decimal"/>
    </xmlCellPr>
  </singleXmlCell>
  <singleXmlCell id="221" r="H116" connectionId="0">
    <xmlCellPr id="1" uniqueName="P1075306">
      <xmlPr mapId="3" xpath="/TFI-IZD-POD/IFP-TFI-IZD-POD-E_1000976/P1075306" xmlDataType="decimal"/>
    </xmlCellPr>
  </singleXmlCell>
  <singleXmlCell id="222" r="I116" connectionId="0">
    <xmlCellPr id="1" uniqueName="P1075307">
      <xmlPr mapId="3" xpath="/TFI-IZD-POD/IFP-TFI-IZD-POD-E_1000976/P1075307" xmlDataType="decimal"/>
    </xmlCellPr>
  </singleXmlCell>
  <singleXmlCell id="223" r="H117" connectionId="0">
    <xmlCellPr id="1" uniqueName="P1075308">
      <xmlPr mapId="3" xpath="/TFI-IZD-POD/IFP-TFI-IZD-POD-E_1000976/P1075308" xmlDataType="decimal"/>
    </xmlCellPr>
  </singleXmlCell>
  <singleXmlCell id="224" r="I117" connectionId="0">
    <xmlCellPr id="1" uniqueName="P1075309">
      <xmlPr mapId="3" xpath="/TFI-IZD-POD/IFP-TFI-IZD-POD-E_1000976/P1075309" xmlDataType="decimal"/>
    </xmlCellPr>
  </singleXmlCell>
  <singleXmlCell id="225" r="H118" connectionId="0">
    <xmlCellPr id="1" uniqueName="P1075310">
      <xmlPr mapId="3" xpath="/TFI-IZD-POD/IFP-TFI-IZD-POD-E_1000976/P1075310" xmlDataType="decimal"/>
    </xmlCellPr>
  </singleXmlCell>
  <singleXmlCell id="226" r="I118" connectionId="0">
    <xmlCellPr id="1" uniqueName="P1075311">
      <xmlPr mapId="3" xpath="/TFI-IZD-POD/IFP-TFI-IZD-POD-E_1000976/P1075311" xmlDataType="decimal"/>
    </xmlCellPr>
  </singleXmlCell>
  <singleXmlCell id="227" r="H119" connectionId="0">
    <xmlCellPr id="1" uniqueName="P1075312">
      <xmlPr mapId="3" xpath="/TFI-IZD-POD/IFP-TFI-IZD-POD-E_1000976/P1075312" xmlDataType="decimal"/>
    </xmlCellPr>
  </singleXmlCell>
  <singleXmlCell id="228" r="I119" connectionId="0">
    <xmlCellPr id="1" uniqueName="P1075313">
      <xmlPr mapId="3" xpath="/TFI-IZD-POD/IFP-TFI-IZD-POD-E_1000976/P1075313" xmlDataType="decimal"/>
    </xmlCellPr>
  </singleXmlCell>
  <singleXmlCell id="229" r="H120" connectionId="0">
    <xmlCellPr id="1" uniqueName="P1075314">
      <xmlPr mapId="3" xpath="/TFI-IZD-POD/IFP-TFI-IZD-POD-E_1000976/P1075314" xmlDataType="decimal"/>
    </xmlCellPr>
  </singleXmlCell>
  <singleXmlCell id="230" r="I120" connectionId="0">
    <xmlCellPr id="1" uniqueName="P1075315">
      <xmlPr mapId="3" xpath="/TFI-IZD-POD/IFP-TFI-IZD-POD-E_1000976/P1075315" xmlDataType="decimal"/>
    </xmlCellPr>
  </singleXmlCell>
  <singleXmlCell id="231" r="H121" connectionId="0">
    <xmlCellPr id="1" uniqueName="P1075316">
      <xmlPr mapId="3" xpath="/TFI-IZD-POD/IFP-TFI-IZD-POD-E_1000976/P1075316" xmlDataType="decimal"/>
    </xmlCellPr>
  </singleXmlCell>
  <singleXmlCell id="232" r="I121" connectionId="0">
    <xmlCellPr id="1" uniqueName="P1075317">
      <xmlPr mapId="3" xpath="/TFI-IZD-POD/IFP-TFI-IZD-POD-E_1000976/P1075317" xmlDataType="decimal"/>
    </xmlCellPr>
  </singleXmlCell>
  <singleXmlCell id="233" r="H122" connectionId="0">
    <xmlCellPr id="1" uniqueName="P1075318">
      <xmlPr mapId="3" xpath="/TFI-IZD-POD/IFP-TFI-IZD-POD-E_1000976/P1075318" xmlDataType="decimal"/>
    </xmlCellPr>
  </singleXmlCell>
  <singleXmlCell id="234" r="I122" connectionId="0">
    <xmlCellPr id="1" uniqueName="P1075319">
      <xmlPr mapId="3" xpath="/TFI-IZD-POD/IFP-TFI-IZD-POD-E_1000976/P1075319" xmlDataType="decimal"/>
    </xmlCellPr>
  </singleXmlCell>
  <singleXmlCell id="235" r="H123" connectionId="0">
    <xmlCellPr id="1" uniqueName="P1075320">
      <xmlPr mapId="3" xpath="/TFI-IZD-POD/IFP-TFI-IZD-POD-E_1000976/P1075320" xmlDataType="decimal"/>
    </xmlCellPr>
  </singleXmlCell>
  <singleXmlCell id="236" r="I123" connectionId="0">
    <xmlCellPr id="1" uniqueName="P1075321">
      <xmlPr mapId="3" xpath="/TFI-IZD-POD/IFP-TFI-IZD-POD-E_1000976/P1075321" xmlDataType="decimal"/>
    </xmlCellPr>
  </singleXmlCell>
  <singleXmlCell id="237" r="H124" connectionId="0">
    <xmlCellPr id="1" uniqueName="P1075322">
      <xmlPr mapId="3" xpath="/TFI-IZD-POD/IFP-TFI-IZD-POD-E_1000976/P1075322" xmlDataType="decimal"/>
    </xmlCellPr>
  </singleXmlCell>
  <singleXmlCell id="238" r="I124" connectionId="0">
    <xmlCellPr id="1" uniqueName="P1075323">
      <xmlPr mapId="3" xpath="/TFI-IZD-POD/IFP-TFI-IZD-POD-E_1000976/P1075323" xmlDataType="decimal"/>
    </xmlCellPr>
  </singleXmlCell>
  <singleXmlCell id="239" r="H125" connectionId="0">
    <xmlCellPr id="1" uniqueName="P1075324">
      <xmlPr mapId="3" xpath="/TFI-IZD-POD/IFP-TFI-IZD-POD-E_1000976/P1075324" xmlDataType="decimal"/>
    </xmlCellPr>
  </singleXmlCell>
  <singleXmlCell id="240" r="I125" connectionId="0">
    <xmlCellPr id="1" uniqueName="P1075325">
      <xmlPr mapId="3" xpath="/TFI-IZD-POD/IFP-TFI-IZD-POD-E_1000976/P1075325" xmlDataType="decimal"/>
    </xmlCellPr>
  </singleXmlCell>
  <singleXmlCell id="241" r="H126" connectionId="0">
    <xmlCellPr id="1" uniqueName="P1075326">
      <xmlPr mapId="3" xpath="/TFI-IZD-POD/IFP-TFI-IZD-POD-E_1000976/P1075326" xmlDataType="decimal"/>
    </xmlCellPr>
  </singleXmlCell>
  <singleXmlCell id="242" r="I126" connectionId="0">
    <xmlCellPr id="1" uniqueName="P1075327">
      <xmlPr mapId="3" xpath="/TFI-IZD-POD/IFP-TFI-IZD-POD-E_1000976/P1075327" xmlDataType="decimal"/>
    </xmlCellPr>
  </singleXmlCell>
  <singleXmlCell id="243" r="H127" connectionId="0">
    <xmlCellPr id="1" uniqueName="P1075328">
      <xmlPr mapId="3" xpath="/TFI-IZD-POD/IFP-TFI-IZD-POD-E_1000976/P1075328" xmlDataType="decimal"/>
    </xmlCellPr>
  </singleXmlCell>
  <singleXmlCell id="244" r="I127" connectionId="0">
    <xmlCellPr id="1" uniqueName="P1075329">
      <xmlPr mapId="3" xpath="/TFI-IZD-POD/IFP-TFI-IZD-POD-E_1000976/P1075329" xmlDataType="decimal"/>
    </xmlCellPr>
  </singleXmlCell>
  <singleXmlCell id="245" r="H128" connectionId="0">
    <xmlCellPr id="1" uniqueName="P1075330">
      <xmlPr mapId="3" xpath="/TFI-IZD-POD/IFP-TFI-IZD-POD-E_1000976/P1075330" xmlDataType="decimal"/>
    </xmlCellPr>
  </singleXmlCell>
  <singleXmlCell id="246" r="I128" connectionId="0">
    <xmlCellPr id="1" uniqueName="P1075331">
      <xmlPr mapId="3" xpath="/TFI-IZD-POD/IFP-TFI-IZD-POD-E_1000976/P1075331" xmlDataType="decimal"/>
    </xmlCellPr>
  </singleXmlCell>
  <singleXmlCell id="247" r="H129" connectionId="0">
    <xmlCellPr id="1" uniqueName="P1075332">
      <xmlPr mapId="3" xpath="/TFI-IZD-POD/IFP-TFI-IZD-POD-E_1000976/P1075332" xmlDataType="decimal"/>
    </xmlCellPr>
  </singleXmlCell>
  <singleXmlCell id="248" r="I129" connectionId="0">
    <xmlCellPr id="1" uniqueName="P1075333">
      <xmlPr mapId="3" xpath="/TFI-IZD-POD/IFP-TFI-IZD-POD-E_1000976/P1075333" xmlDataType="decimal"/>
    </xmlCellPr>
  </singleXmlCell>
  <singleXmlCell id="249" r="H130" connectionId="0">
    <xmlCellPr id="1" uniqueName="P1075334">
      <xmlPr mapId="3" xpath="/TFI-IZD-POD/IFP-TFI-IZD-POD-E_1000976/P1075334" xmlDataType="decimal"/>
    </xmlCellPr>
  </singleXmlCell>
  <singleXmlCell id="250" r="I130" connectionId="0">
    <xmlCellPr id="1" uniqueName="P1075335">
      <xmlPr mapId="3" xpath="/TFI-IZD-POD/IFP-TFI-IZD-POD-E_1000976/P1075335" xmlDataType="decimal"/>
    </xmlCellPr>
  </singleXmlCell>
  <singleXmlCell id="251" r="H131" connectionId="0">
    <xmlCellPr id="1" uniqueName="P1075336">
      <xmlPr mapId="3" xpath="/TFI-IZD-POD/IFP-TFI-IZD-POD-E_1000976/P1075336" xmlDataType="decimal"/>
    </xmlCellPr>
  </singleXmlCell>
  <singleXmlCell id="252" r="I131" connectionId="0">
    <xmlCellPr id="1" uniqueName="P1075337">
      <xmlPr mapId="3" xpath="/TFI-IZD-POD/IFP-TFI-IZD-POD-E_1000976/P1075337" xmlDataType="decimal"/>
    </xmlCellPr>
  </singleXmlCell>
  <singleXmlCell id="253" r="H132" connectionId="0">
    <xmlCellPr id="1" uniqueName="P1075338">
      <xmlPr mapId="3" xpath="/TFI-IZD-POD/IFP-TFI-IZD-POD-E_1000976/P1075338" xmlDataType="decimal"/>
    </xmlCellPr>
  </singleXmlCell>
  <singleXmlCell id="254" r="I132" connectionId="0">
    <xmlCellPr id="1" uniqueName="P1075339">
      <xmlPr mapId="3" xpath="/TFI-IZD-POD/IFP-TFI-IZD-POD-E_1000976/P1075339" xmlDataType="decimal"/>
    </xmlCellPr>
  </singleXmlCell>
  <singleXmlCell id="255" r="H133" connectionId="0">
    <xmlCellPr id="1" uniqueName="P1075340">
      <xmlPr mapId="3" xpath="/TFI-IZD-POD/IFP-TFI-IZD-POD-E_1000976/P1075340" xmlDataType="decimal"/>
    </xmlCellPr>
  </singleXmlCell>
  <singleXmlCell id="256" r="I133" connectionId="0">
    <xmlCellPr id="1" uniqueName="P1075341">
      <xmlPr mapId="3" xpath="/TFI-IZD-POD/IFP-TFI-IZD-POD-E_1000976/P1075341" xmlDataType="decimal"/>
    </xmlCellPr>
  </singleXmlCell>
  <singleXmlCell id="257" r="H134" connectionId="0">
    <xmlCellPr id="1" uniqueName="P1075342">
      <xmlPr mapId="3" xpath="/TFI-IZD-POD/IFP-TFI-IZD-POD-E_1000976/P1075342" xmlDataType="decimal"/>
    </xmlCellPr>
  </singleXmlCell>
  <singleXmlCell id="258" r="I134" connectionId="0">
    <xmlCellPr id="1" uniqueName="P1075343">
      <xmlPr mapId="3"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3" xpath="/TFI-IZD-POD/ISD-TFI-IZD-POD-E_1000979/P1076024" xmlDataType="decimal"/>
    </xmlCellPr>
  </singleXmlCell>
  <singleXmlCell id="260" r="I8" connectionId="0">
    <xmlCellPr id="1" uniqueName="P1082291">
      <xmlPr mapId="3" xpath="/TFI-IZD-POD/ISD-TFI-IZD-POD-E_1000979/P1082291" xmlDataType="decimal"/>
    </xmlCellPr>
  </singleXmlCell>
  <singleXmlCell id="261" r="J8" connectionId="0">
    <xmlCellPr id="1" uniqueName="P1076032">
      <xmlPr mapId="3" xpath="/TFI-IZD-POD/ISD-TFI-IZD-POD-E_1000979/P1076032" xmlDataType="decimal"/>
    </xmlCellPr>
  </singleXmlCell>
  <singleXmlCell id="262" r="K8" connectionId="0">
    <xmlCellPr id="1" uniqueName="P1082293">
      <xmlPr mapId="3" xpath="/TFI-IZD-POD/ISD-TFI-IZD-POD-E_1000979/P1082293" xmlDataType="decimal"/>
    </xmlCellPr>
  </singleXmlCell>
  <singleXmlCell id="263" r="H9" connectionId="0">
    <xmlCellPr id="1" uniqueName="P1076039">
      <xmlPr mapId="3" xpath="/TFI-IZD-POD/ISD-TFI-IZD-POD-E_1000979/P1076039" xmlDataType="decimal"/>
    </xmlCellPr>
  </singleXmlCell>
  <singleXmlCell id="264" r="I9" connectionId="0">
    <xmlCellPr id="1" uniqueName="P1082294">
      <xmlPr mapId="3" xpath="/TFI-IZD-POD/ISD-TFI-IZD-POD-E_1000979/P1082294" xmlDataType="decimal"/>
    </xmlCellPr>
  </singleXmlCell>
  <singleXmlCell id="265" r="J9" connectionId="0">
    <xmlCellPr id="1" uniqueName="P1076041">
      <xmlPr mapId="3" xpath="/TFI-IZD-POD/ISD-TFI-IZD-POD-E_1000979/P1076041" xmlDataType="decimal"/>
    </xmlCellPr>
  </singleXmlCell>
  <singleXmlCell id="266" r="K9" connectionId="0">
    <xmlCellPr id="1" uniqueName="P1082296">
      <xmlPr mapId="3" xpath="/TFI-IZD-POD/ISD-TFI-IZD-POD-E_1000979/P1082296" xmlDataType="decimal"/>
    </xmlCellPr>
  </singleXmlCell>
  <singleXmlCell id="267" r="H10" connectionId="0">
    <xmlCellPr id="1" uniqueName="P1076043">
      <xmlPr mapId="3" xpath="/TFI-IZD-POD/ISD-TFI-IZD-POD-E_1000979/P1076043" xmlDataType="decimal"/>
    </xmlCellPr>
  </singleXmlCell>
  <singleXmlCell id="268" r="I10" connectionId="0">
    <xmlCellPr id="1" uniqueName="P1082297">
      <xmlPr mapId="3" xpath="/TFI-IZD-POD/ISD-TFI-IZD-POD-E_1000979/P1082297" xmlDataType="decimal"/>
    </xmlCellPr>
  </singleXmlCell>
  <singleXmlCell id="269" r="J10" connectionId="0">
    <xmlCellPr id="1" uniqueName="P1076046">
      <xmlPr mapId="3" xpath="/TFI-IZD-POD/ISD-TFI-IZD-POD-E_1000979/P1076046" xmlDataType="decimal"/>
    </xmlCellPr>
  </singleXmlCell>
  <singleXmlCell id="270" r="K10" connectionId="0">
    <xmlCellPr id="1" uniqueName="P1082299">
      <xmlPr mapId="3" xpath="/TFI-IZD-POD/ISD-TFI-IZD-POD-E_1000979/P1082299" xmlDataType="decimal"/>
    </xmlCellPr>
  </singleXmlCell>
  <singleXmlCell id="271" r="H11" connectionId="0">
    <xmlCellPr id="1" uniqueName="P1076048">
      <xmlPr mapId="3" xpath="/TFI-IZD-POD/ISD-TFI-IZD-POD-E_1000979/P1076048" xmlDataType="decimal"/>
    </xmlCellPr>
  </singleXmlCell>
  <singleXmlCell id="272" r="I11" connectionId="0">
    <xmlCellPr id="1" uniqueName="P1082302">
      <xmlPr mapId="3" xpath="/TFI-IZD-POD/ISD-TFI-IZD-POD-E_1000979/P1082302" xmlDataType="decimal"/>
    </xmlCellPr>
  </singleXmlCell>
  <singleXmlCell id="273" r="J11" connectionId="0">
    <xmlCellPr id="1" uniqueName="P1076052">
      <xmlPr mapId="3" xpath="/TFI-IZD-POD/ISD-TFI-IZD-POD-E_1000979/P1076052" xmlDataType="decimal"/>
    </xmlCellPr>
  </singleXmlCell>
  <singleXmlCell id="274" r="K11" connectionId="0">
    <xmlCellPr id="1" uniqueName="P1082303">
      <xmlPr mapId="3" xpath="/TFI-IZD-POD/ISD-TFI-IZD-POD-E_1000979/P1082303" xmlDataType="decimal"/>
    </xmlCellPr>
  </singleXmlCell>
  <singleXmlCell id="275" r="H12" connectionId="0">
    <xmlCellPr id="1" uniqueName="P1076056">
      <xmlPr mapId="3" xpath="/TFI-IZD-POD/ISD-TFI-IZD-POD-E_1000979/P1076056" xmlDataType="decimal"/>
    </xmlCellPr>
  </singleXmlCell>
  <singleXmlCell id="276" r="I12" connectionId="0">
    <xmlCellPr id="1" uniqueName="P1082305">
      <xmlPr mapId="3" xpath="/TFI-IZD-POD/ISD-TFI-IZD-POD-E_1000979/P1082305" xmlDataType="decimal"/>
    </xmlCellPr>
  </singleXmlCell>
  <singleXmlCell id="277" r="J12" connectionId="0">
    <xmlCellPr id="1" uniqueName="P1076058">
      <xmlPr mapId="3" xpath="/TFI-IZD-POD/ISD-TFI-IZD-POD-E_1000979/P1076058" xmlDataType="decimal"/>
    </xmlCellPr>
  </singleXmlCell>
  <singleXmlCell id="278" r="K12" connectionId="0">
    <xmlCellPr id="1" uniqueName="P1082307">
      <xmlPr mapId="3" xpath="/TFI-IZD-POD/ISD-TFI-IZD-POD-E_1000979/P1082307" xmlDataType="decimal"/>
    </xmlCellPr>
  </singleXmlCell>
  <singleXmlCell id="279" r="H13" connectionId="0">
    <xmlCellPr id="1" uniqueName="P1076060">
      <xmlPr mapId="3" xpath="/TFI-IZD-POD/ISD-TFI-IZD-POD-E_1000979/P1076060" xmlDataType="decimal"/>
    </xmlCellPr>
  </singleXmlCell>
  <singleXmlCell id="280" r="I13" connectionId="0">
    <xmlCellPr id="1" uniqueName="P1082308">
      <xmlPr mapId="3" xpath="/TFI-IZD-POD/ISD-TFI-IZD-POD-E_1000979/P1082308" xmlDataType="decimal"/>
    </xmlCellPr>
  </singleXmlCell>
  <singleXmlCell id="281" r="J13" connectionId="0">
    <xmlCellPr id="1" uniqueName="P1076062">
      <xmlPr mapId="3" xpath="/TFI-IZD-POD/ISD-TFI-IZD-POD-E_1000979/P1076062" xmlDataType="decimal"/>
    </xmlCellPr>
  </singleXmlCell>
  <singleXmlCell id="282" r="K13" connectionId="0">
    <xmlCellPr id="1" uniqueName="P1082310">
      <xmlPr mapId="3" xpath="/TFI-IZD-POD/ISD-TFI-IZD-POD-E_1000979/P1082310" xmlDataType="decimal"/>
    </xmlCellPr>
  </singleXmlCell>
  <singleXmlCell id="283" r="H14" connectionId="0">
    <xmlCellPr id="1" uniqueName="P1076064">
      <xmlPr mapId="3" xpath="/TFI-IZD-POD/ISD-TFI-IZD-POD-E_1000979/P1076064" xmlDataType="decimal"/>
    </xmlCellPr>
  </singleXmlCell>
  <singleXmlCell id="284" r="I14" connectionId="0">
    <xmlCellPr id="1" uniqueName="P1082311">
      <xmlPr mapId="3" xpath="/TFI-IZD-POD/ISD-TFI-IZD-POD-E_1000979/P1082311" xmlDataType="decimal"/>
    </xmlCellPr>
  </singleXmlCell>
  <singleXmlCell id="285" r="J14" connectionId="0">
    <xmlCellPr id="1" uniqueName="P1076066">
      <xmlPr mapId="3" xpath="/TFI-IZD-POD/ISD-TFI-IZD-POD-E_1000979/P1076066" xmlDataType="decimal"/>
    </xmlCellPr>
  </singleXmlCell>
  <singleXmlCell id="286" r="K14" connectionId="0">
    <xmlCellPr id="1" uniqueName="P1082313">
      <xmlPr mapId="3" xpath="/TFI-IZD-POD/ISD-TFI-IZD-POD-E_1000979/P1082313" xmlDataType="decimal"/>
    </xmlCellPr>
  </singleXmlCell>
  <singleXmlCell id="287" r="H15" connectionId="0">
    <xmlCellPr id="1" uniqueName="P1076069">
      <xmlPr mapId="3" xpath="/TFI-IZD-POD/ISD-TFI-IZD-POD-E_1000979/P1076069" xmlDataType="decimal"/>
    </xmlCellPr>
  </singleXmlCell>
  <singleXmlCell id="288" r="I15" connectionId="0">
    <xmlCellPr id="1" uniqueName="P1082315">
      <xmlPr mapId="3" xpath="/TFI-IZD-POD/ISD-TFI-IZD-POD-E_1000979/P1082315" xmlDataType="decimal"/>
    </xmlCellPr>
  </singleXmlCell>
  <singleXmlCell id="289" r="J15" connectionId="0">
    <xmlCellPr id="1" uniqueName="P1076071">
      <xmlPr mapId="3" xpath="/TFI-IZD-POD/ISD-TFI-IZD-POD-E_1000979/P1076071" xmlDataType="decimal"/>
    </xmlCellPr>
  </singleXmlCell>
  <singleXmlCell id="290" r="K15" connectionId="0">
    <xmlCellPr id="1" uniqueName="P1082316">
      <xmlPr mapId="3" xpath="/TFI-IZD-POD/ISD-TFI-IZD-POD-E_1000979/P1082316" xmlDataType="decimal"/>
    </xmlCellPr>
  </singleXmlCell>
  <singleXmlCell id="291" r="H16" connectionId="0">
    <xmlCellPr id="1" uniqueName="P1076073">
      <xmlPr mapId="3" xpath="/TFI-IZD-POD/ISD-TFI-IZD-POD-E_1000979/P1076073" xmlDataType="decimal"/>
    </xmlCellPr>
  </singleXmlCell>
  <singleXmlCell id="292" r="I16" connectionId="0">
    <xmlCellPr id="1" uniqueName="P1082318">
      <xmlPr mapId="3" xpath="/TFI-IZD-POD/ISD-TFI-IZD-POD-E_1000979/P1082318" xmlDataType="decimal"/>
    </xmlCellPr>
  </singleXmlCell>
  <singleXmlCell id="293" r="J16" connectionId="0">
    <xmlCellPr id="1" uniqueName="P1076076">
      <xmlPr mapId="3" xpath="/TFI-IZD-POD/ISD-TFI-IZD-POD-E_1000979/P1076076" xmlDataType="decimal"/>
    </xmlCellPr>
  </singleXmlCell>
  <singleXmlCell id="294" r="K16" connectionId="0">
    <xmlCellPr id="1" uniqueName="P1082319">
      <xmlPr mapId="3" xpath="/TFI-IZD-POD/ISD-TFI-IZD-POD-E_1000979/P1082319" xmlDataType="decimal"/>
    </xmlCellPr>
  </singleXmlCell>
  <singleXmlCell id="295" r="H17" connectionId="0">
    <xmlCellPr id="1" uniqueName="P1076078">
      <xmlPr mapId="3" xpath="/TFI-IZD-POD/ISD-TFI-IZD-POD-E_1000979/P1076078" xmlDataType="decimal"/>
    </xmlCellPr>
  </singleXmlCell>
  <singleXmlCell id="296" r="I17" connectionId="0">
    <xmlCellPr id="1" uniqueName="P1082321">
      <xmlPr mapId="3" xpath="/TFI-IZD-POD/ISD-TFI-IZD-POD-E_1000979/P1082321" xmlDataType="decimal"/>
    </xmlCellPr>
  </singleXmlCell>
  <singleXmlCell id="297" r="J17" connectionId="0">
    <xmlCellPr id="1" uniqueName="P1076080">
      <xmlPr mapId="3" xpath="/TFI-IZD-POD/ISD-TFI-IZD-POD-E_1000979/P1076080" xmlDataType="decimal"/>
    </xmlCellPr>
  </singleXmlCell>
  <singleXmlCell id="298" r="K17" connectionId="0">
    <xmlCellPr id="1" uniqueName="P1082324">
      <xmlPr mapId="3" xpath="/TFI-IZD-POD/ISD-TFI-IZD-POD-E_1000979/P1082324" xmlDataType="decimal"/>
    </xmlCellPr>
  </singleXmlCell>
  <singleXmlCell id="299" r="H18" connectionId="0">
    <xmlCellPr id="1" uniqueName="P1076082">
      <xmlPr mapId="3" xpath="/TFI-IZD-POD/ISD-TFI-IZD-POD-E_1000979/P1076082" xmlDataType="decimal"/>
    </xmlCellPr>
  </singleXmlCell>
  <singleXmlCell id="300" r="I18" connectionId="0">
    <xmlCellPr id="1" uniqueName="P1082326">
      <xmlPr mapId="3" xpath="/TFI-IZD-POD/ISD-TFI-IZD-POD-E_1000979/P1082326" xmlDataType="decimal"/>
    </xmlCellPr>
  </singleXmlCell>
  <singleXmlCell id="301" r="J18" connectionId="0">
    <xmlCellPr id="1" uniqueName="P1076084">
      <xmlPr mapId="3" xpath="/TFI-IZD-POD/ISD-TFI-IZD-POD-E_1000979/P1076084" xmlDataType="decimal"/>
    </xmlCellPr>
  </singleXmlCell>
  <singleXmlCell id="302" r="K18" connectionId="0">
    <xmlCellPr id="1" uniqueName="P1082327">
      <xmlPr mapId="3" xpath="/TFI-IZD-POD/ISD-TFI-IZD-POD-E_1000979/P1082327" xmlDataType="decimal"/>
    </xmlCellPr>
  </singleXmlCell>
  <singleXmlCell id="303" r="H19" connectionId="0">
    <xmlCellPr id="1" uniqueName="P1076087">
      <xmlPr mapId="3" xpath="/TFI-IZD-POD/ISD-TFI-IZD-POD-E_1000979/P1076087" xmlDataType="decimal"/>
    </xmlCellPr>
  </singleXmlCell>
  <singleXmlCell id="304" r="I19" connectionId="0">
    <xmlCellPr id="1" uniqueName="P1082329">
      <xmlPr mapId="3" xpath="/TFI-IZD-POD/ISD-TFI-IZD-POD-E_1000979/P1082329" xmlDataType="decimal"/>
    </xmlCellPr>
  </singleXmlCell>
  <singleXmlCell id="305" r="J19" connectionId="0">
    <xmlCellPr id="1" uniqueName="P1076090">
      <xmlPr mapId="3" xpath="/TFI-IZD-POD/ISD-TFI-IZD-POD-E_1000979/P1076090" xmlDataType="decimal"/>
    </xmlCellPr>
  </singleXmlCell>
  <singleXmlCell id="306" r="K19" connectionId="0">
    <xmlCellPr id="1" uniqueName="P1082330">
      <xmlPr mapId="3" xpath="/TFI-IZD-POD/ISD-TFI-IZD-POD-E_1000979/P1082330" xmlDataType="decimal"/>
    </xmlCellPr>
  </singleXmlCell>
  <singleXmlCell id="307" r="H20" connectionId="0">
    <xmlCellPr id="1" uniqueName="P1076092">
      <xmlPr mapId="3" xpath="/TFI-IZD-POD/ISD-TFI-IZD-POD-E_1000979/P1076092" xmlDataType="decimal"/>
    </xmlCellPr>
  </singleXmlCell>
  <singleXmlCell id="308" r="I20" connectionId="0">
    <xmlCellPr id="1" uniqueName="P1082332">
      <xmlPr mapId="3" xpath="/TFI-IZD-POD/ISD-TFI-IZD-POD-E_1000979/P1082332" xmlDataType="decimal"/>
    </xmlCellPr>
  </singleXmlCell>
  <singleXmlCell id="309" r="J20" connectionId="0">
    <xmlCellPr id="1" uniqueName="P1076094">
      <xmlPr mapId="3" xpath="/TFI-IZD-POD/ISD-TFI-IZD-POD-E_1000979/P1076094" xmlDataType="decimal"/>
    </xmlCellPr>
  </singleXmlCell>
  <singleXmlCell id="310" r="K20" connectionId="0">
    <xmlCellPr id="1" uniqueName="P1082334">
      <xmlPr mapId="3" xpath="/TFI-IZD-POD/ISD-TFI-IZD-POD-E_1000979/P1082334" xmlDataType="decimal"/>
    </xmlCellPr>
  </singleXmlCell>
  <singleXmlCell id="311" r="H21" connectionId="0">
    <xmlCellPr id="1" uniqueName="P1076095">
      <xmlPr mapId="3" xpath="/TFI-IZD-POD/ISD-TFI-IZD-POD-E_1000979/P1076095" xmlDataType="decimal"/>
    </xmlCellPr>
  </singleXmlCell>
  <singleXmlCell id="312" r="I21" connectionId="0">
    <xmlCellPr id="1" uniqueName="P1082335">
      <xmlPr mapId="3" xpath="/TFI-IZD-POD/ISD-TFI-IZD-POD-E_1000979/P1082335" xmlDataType="decimal"/>
    </xmlCellPr>
  </singleXmlCell>
  <singleXmlCell id="313" r="J21" connectionId="0">
    <xmlCellPr id="1" uniqueName="P1076098">
      <xmlPr mapId="3" xpath="/TFI-IZD-POD/ISD-TFI-IZD-POD-E_1000979/P1076098" xmlDataType="decimal"/>
    </xmlCellPr>
  </singleXmlCell>
  <singleXmlCell id="314" r="K21" connectionId="0">
    <xmlCellPr id="1" uniqueName="P1082337">
      <xmlPr mapId="3" xpath="/TFI-IZD-POD/ISD-TFI-IZD-POD-E_1000979/P1082337" xmlDataType="decimal"/>
    </xmlCellPr>
  </singleXmlCell>
  <singleXmlCell id="315" r="H22" connectionId="0">
    <xmlCellPr id="1" uniqueName="P1076101">
      <xmlPr mapId="3" xpath="/TFI-IZD-POD/ISD-TFI-IZD-POD-E_1000979/P1076101" xmlDataType="decimal"/>
    </xmlCellPr>
  </singleXmlCell>
  <singleXmlCell id="316" r="I22" connectionId="0">
    <xmlCellPr id="1" uniqueName="P1082339">
      <xmlPr mapId="3" xpath="/TFI-IZD-POD/ISD-TFI-IZD-POD-E_1000979/P1082339" xmlDataType="decimal"/>
    </xmlCellPr>
  </singleXmlCell>
  <singleXmlCell id="317" r="J22" connectionId="0">
    <xmlCellPr id="1" uniqueName="P1076103">
      <xmlPr mapId="3" xpath="/TFI-IZD-POD/ISD-TFI-IZD-POD-E_1000979/P1076103" xmlDataType="decimal"/>
    </xmlCellPr>
  </singleXmlCell>
  <singleXmlCell id="318" r="K22" connectionId="0">
    <xmlCellPr id="1" uniqueName="P1082340">
      <xmlPr mapId="3" xpath="/TFI-IZD-POD/ISD-TFI-IZD-POD-E_1000979/P1082340" xmlDataType="decimal"/>
    </xmlCellPr>
  </singleXmlCell>
  <singleXmlCell id="319" r="H23" connectionId="0">
    <xmlCellPr id="1" uniqueName="P1076105">
      <xmlPr mapId="3" xpath="/TFI-IZD-POD/ISD-TFI-IZD-POD-E_1000979/P1076105" xmlDataType="decimal"/>
    </xmlCellPr>
  </singleXmlCell>
  <singleXmlCell id="320" r="I23" connectionId="0">
    <xmlCellPr id="1" uniqueName="P1082342">
      <xmlPr mapId="3" xpath="/TFI-IZD-POD/ISD-TFI-IZD-POD-E_1000979/P1082342" xmlDataType="decimal"/>
    </xmlCellPr>
  </singleXmlCell>
  <singleXmlCell id="321" r="J23" connectionId="0">
    <xmlCellPr id="1" uniqueName="P1076107">
      <xmlPr mapId="3" xpath="/TFI-IZD-POD/ISD-TFI-IZD-POD-E_1000979/P1076107" xmlDataType="decimal"/>
    </xmlCellPr>
  </singleXmlCell>
  <singleXmlCell id="322" r="K23" connectionId="0">
    <xmlCellPr id="1" uniqueName="P1082345">
      <xmlPr mapId="3" xpath="/TFI-IZD-POD/ISD-TFI-IZD-POD-E_1000979/P1082345" xmlDataType="decimal"/>
    </xmlCellPr>
  </singleXmlCell>
  <singleXmlCell id="323" r="H24" connectionId="0">
    <xmlCellPr id="1" uniqueName="P1076109">
      <xmlPr mapId="3" xpath="/TFI-IZD-POD/ISD-TFI-IZD-POD-E_1000979/P1076109" xmlDataType="decimal"/>
    </xmlCellPr>
  </singleXmlCell>
  <singleXmlCell id="324" r="I24" connectionId="0">
    <xmlCellPr id="1" uniqueName="P1082347">
      <xmlPr mapId="3" xpath="/TFI-IZD-POD/ISD-TFI-IZD-POD-E_1000979/P1082347" xmlDataType="decimal"/>
    </xmlCellPr>
  </singleXmlCell>
  <singleXmlCell id="325" r="J24" connectionId="0">
    <xmlCellPr id="1" uniqueName="P1076111">
      <xmlPr mapId="3" xpath="/TFI-IZD-POD/ISD-TFI-IZD-POD-E_1000979/P1076111" xmlDataType="decimal"/>
    </xmlCellPr>
  </singleXmlCell>
  <singleXmlCell id="326" r="K24" connectionId="0">
    <xmlCellPr id="1" uniqueName="P1082348">
      <xmlPr mapId="3" xpath="/TFI-IZD-POD/ISD-TFI-IZD-POD-E_1000979/P1082348" xmlDataType="decimal"/>
    </xmlCellPr>
  </singleXmlCell>
  <singleXmlCell id="327" r="H25" connectionId="0">
    <xmlCellPr id="1" uniqueName="P1076113">
      <xmlPr mapId="3" xpath="/TFI-IZD-POD/ISD-TFI-IZD-POD-E_1000979/P1076113" xmlDataType="decimal"/>
    </xmlCellPr>
  </singleXmlCell>
  <singleXmlCell id="328" r="I25" connectionId="0">
    <xmlCellPr id="1" uniqueName="P1082350">
      <xmlPr mapId="3" xpath="/TFI-IZD-POD/ISD-TFI-IZD-POD-E_1000979/P1082350" xmlDataType="decimal"/>
    </xmlCellPr>
  </singleXmlCell>
  <singleXmlCell id="329" r="J25" connectionId="0">
    <xmlCellPr id="1" uniqueName="P1076115">
      <xmlPr mapId="3" xpath="/TFI-IZD-POD/ISD-TFI-IZD-POD-E_1000979/P1076115" xmlDataType="decimal"/>
    </xmlCellPr>
  </singleXmlCell>
  <singleXmlCell id="330" r="K25" connectionId="0">
    <xmlCellPr id="1" uniqueName="P1082352">
      <xmlPr mapId="3" xpath="/TFI-IZD-POD/ISD-TFI-IZD-POD-E_1000979/P1082352" xmlDataType="decimal"/>
    </xmlCellPr>
  </singleXmlCell>
  <singleXmlCell id="331" r="H26" connectionId="0">
    <xmlCellPr id="1" uniqueName="P1076117">
      <xmlPr mapId="3" xpath="/TFI-IZD-POD/ISD-TFI-IZD-POD-E_1000979/P1076117" xmlDataType="decimal"/>
    </xmlCellPr>
  </singleXmlCell>
  <singleXmlCell id="332" r="I26" connectionId="0">
    <xmlCellPr id="1" uniqueName="P1082353">
      <xmlPr mapId="3" xpath="/TFI-IZD-POD/ISD-TFI-IZD-POD-E_1000979/P1082353" xmlDataType="decimal"/>
    </xmlCellPr>
  </singleXmlCell>
  <singleXmlCell id="333" r="J26" connectionId="0">
    <xmlCellPr id="1" uniqueName="P1076122">
      <xmlPr mapId="3" xpath="/TFI-IZD-POD/ISD-TFI-IZD-POD-E_1000979/P1076122" xmlDataType="decimal"/>
    </xmlCellPr>
  </singleXmlCell>
  <singleXmlCell id="334" r="K26" connectionId="0">
    <xmlCellPr id="1" uniqueName="P1082355">
      <xmlPr mapId="3" xpath="/TFI-IZD-POD/ISD-TFI-IZD-POD-E_1000979/P1082355" xmlDataType="decimal"/>
    </xmlCellPr>
  </singleXmlCell>
  <singleXmlCell id="335" r="H27" connectionId="0">
    <xmlCellPr id="1" uniqueName="P1076126">
      <xmlPr mapId="3" xpath="/TFI-IZD-POD/ISD-TFI-IZD-POD-E_1000979/P1076126" xmlDataType="decimal"/>
    </xmlCellPr>
  </singleXmlCell>
  <singleXmlCell id="336" r="I27" connectionId="0">
    <xmlCellPr id="1" uniqueName="P1082357">
      <xmlPr mapId="3" xpath="/TFI-IZD-POD/ISD-TFI-IZD-POD-E_1000979/P1082357" xmlDataType="decimal"/>
    </xmlCellPr>
  </singleXmlCell>
  <singleXmlCell id="337" r="J27" connectionId="0">
    <xmlCellPr id="1" uniqueName="P1076128">
      <xmlPr mapId="3" xpath="/TFI-IZD-POD/ISD-TFI-IZD-POD-E_1000979/P1076128" xmlDataType="decimal"/>
    </xmlCellPr>
  </singleXmlCell>
  <singleXmlCell id="338" r="K27" connectionId="0">
    <xmlCellPr id="1" uniqueName="P1082359">
      <xmlPr mapId="3" xpath="/TFI-IZD-POD/ISD-TFI-IZD-POD-E_1000979/P1082359" xmlDataType="decimal"/>
    </xmlCellPr>
  </singleXmlCell>
  <singleXmlCell id="339" r="H28" connectionId="0">
    <xmlCellPr id="1" uniqueName="P1076130">
      <xmlPr mapId="3" xpath="/TFI-IZD-POD/ISD-TFI-IZD-POD-E_1000979/P1076130" xmlDataType="decimal"/>
    </xmlCellPr>
  </singleXmlCell>
  <singleXmlCell id="340" r="I28" connectionId="0">
    <xmlCellPr id="1" uniqueName="P1082363">
      <xmlPr mapId="3" xpath="/TFI-IZD-POD/ISD-TFI-IZD-POD-E_1000979/P1082363" xmlDataType="decimal"/>
    </xmlCellPr>
  </singleXmlCell>
  <singleXmlCell id="341" r="J28" connectionId="0">
    <xmlCellPr id="1" uniqueName="P1076132">
      <xmlPr mapId="3" xpath="/TFI-IZD-POD/ISD-TFI-IZD-POD-E_1000979/P1076132" xmlDataType="decimal"/>
    </xmlCellPr>
  </singleXmlCell>
  <singleXmlCell id="342" r="K28" connectionId="0">
    <xmlCellPr id="1" uniqueName="P1082371">
      <xmlPr mapId="3" xpath="/TFI-IZD-POD/ISD-TFI-IZD-POD-E_1000979/P1082371" xmlDataType="decimal"/>
    </xmlCellPr>
  </singleXmlCell>
  <singleXmlCell id="343" r="H29" connectionId="0">
    <xmlCellPr id="1" uniqueName="P1076134">
      <xmlPr mapId="3" xpath="/TFI-IZD-POD/ISD-TFI-IZD-POD-E_1000979/P1076134" xmlDataType="decimal"/>
    </xmlCellPr>
  </singleXmlCell>
  <singleXmlCell id="344" r="I29" connectionId="0">
    <xmlCellPr id="1" uniqueName="P1082373">
      <xmlPr mapId="3" xpath="/TFI-IZD-POD/ISD-TFI-IZD-POD-E_1000979/P1082373" xmlDataType="decimal"/>
    </xmlCellPr>
  </singleXmlCell>
  <singleXmlCell id="345" r="J29" connectionId="0">
    <xmlCellPr id="1" uniqueName="P1076136">
      <xmlPr mapId="3" xpath="/TFI-IZD-POD/ISD-TFI-IZD-POD-E_1000979/P1076136" xmlDataType="decimal"/>
    </xmlCellPr>
  </singleXmlCell>
  <singleXmlCell id="346" r="K29" connectionId="0">
    <xmlCellPr id="1" uniqueName="P1082375">
      <xmlPr mapId="3" xpath="/TFI-IZD-POD/ISD-TFI-IZD-POD-E_1000979/P1082375" xmlDataType="decimal"/>
    </xmlCellPr>
  </singleXmlCell>
  <singleXmlCell id="347" r="H30" connectionId="0">
    <xmlCellPr id="1" uniqueName="P1076138">
      <xmlPr mapId="3" xpath="/TFI-IZD-POD/ISD-TFI-IZD-POD-E_1000979/P1076138" xmlDataType="decimal"/>
    </xmlCellPr>
  </singleXmlCell>
  <singleXmlCell id="348" r="I30" connectionId="0">
    <xmlCellPr id="1" uniqueName="P1082377">
      <xmlPr mapId="3" xpath="/TFI-IZD-POD/ISD-TFI-IZD-POD-E_1000979/P1082377" xmlDataType="decimal"/>
    </xmlCellPr>
  </singleXmlCell>
  <singleXmlCell id="349" r="J30" connectionId="0">
    <xmlCellPr id="1" uniqueName="P1076140">
      <xmlPr mapId="3" xpath="/TFI-IZD-POD/ISD-TFI-IZD-POD-E_1000979/P1076140" xmlDataType="decimal"/>
    </xmlCellPr>
  </singleXmlCell>
  <singleXmlCell id="350" r="K30" connectionId="0">
    <xmlCellPr id="1" uniqueName="P1082379">
      <xmlPr mapId="3" xpath="/TFI-IZD-POD/ISD-TFI-IZD-POD-E_1000979/P1082379" xmlDataType="decimal"/>
    </xmlCellPr>
  </singleXmlCell>
  <singleXmlCell id="351" r="H31" connectionId="0">
    <xmlCellPr id="1" uniqueName="P1076142">
      <xmlPr mapId="3" xpath="/TFI-IZD-POD/ISD-TFI-IZD-POD-E_1000979/P1076142" xmlDataType="decimal"/>
    </xmlCellPr>
  </singleXmlCell>
  <singleXmlCell id="352" r="I31" connectionId="0">
    <xmlCellPr id="1" uniqueName="P1082380">
      <xmlPr mapId="3" xpath="/TFI-IZD-POD/ISD-TFI-IZD-POD-E_1000979/P1082380" xmlDataType="decimal"/>
    </xmlCellPr>
  </singleXmlCell>
  <singleXmlCell id="353" r="J31" connectionId="0">
    <xmlCellPr id="1" uniqueName="P1076144">
      <xmlPr mapId="3" xpath="/TFI-IZD-POD/ISD-TFI-IZD-POD-E_1000979/P1076144" xmlDataType="decimal"/>
    </xmlCellPr>
  </singleXmlCell>
  <singleXmlCell id="354" r="K31" connectionId="0">
    <xmlCellPr id="1" uniqueName="P1082382">
      <xmlPr mapId="3" xpath="/TFI-IZD-POD/ISD-TFI-IZD-POD-E_1000979/P1082382" xmlDataType="decimal"/>
    </xmlCellPr>
  </singleXmlCell>
  <singleXmlCell id="355" r="H32" connectionId="0">
    <xmlCellPr id="1" uniqueName="P1076147">
      <xmlPr mapId="3" xpath="/TFI-IZD-POD/ISD-TFI-IZD-POD-E_1000979/P1076147" xmlDataType="decimal"/>
    </xmlCellPr>
  </singleXmlCell>
  <singleXmlCell id="356" r="I32" connectionId="0">
    <xmlCellPr id="1" uniqueName="P1082384">
      <xmlPr mapId="3" xpath="/TFI-IZD-POD/ISD-TFI-IZD-POD-E_1000979/P1082384" xmlDataType="decimal"/>
    </xmlCellPr>
  </singleXmlCell>
  <singleXmlCell id="357" r="J32" connectionId="0">
    <xmlCellPr id="1" uniqueName="P1076150">
      <xmlPr mapId="3" xpath="/TFI-IZD-POD/ISD-TFI-IZD-POD-E_1000979/P1076150" xmlDataType="decimal"/>
    </xmlCellPr>
  </singleXmlCell>
  <singleXmlCell id="358" r="K32" connectionId="0">
    <xmlCellPr id="1" uniqueName="P1082386">
      <xmlPr mapId="3" xpath="/TFI-IZD-POD/ISD-TFI-IZD-POD-E_1000979/P1082386" xmlDataType="decimal"/>
    </xmlCellPr>
  </singleXmlCell>
  <singleXmlCell id="363" r="H33" connectionId="0">
    <xmlCellPr id="1" uniqueName="P1076152">
      <xmlPr mapId="3" xpath="/TFI-IZD-POD/ISD-TFI-IZD-POD-E_1000979/P1076152" xmlDataType="decimal"/>
    </xmlCellPr>
  </singleXmlCell>
  <singleXmlCell id="364" r="I33" connectionId="0">
    <xmlCellPr id="1" uniqueName="P1082387">
      <xmlPr mapId="3" xpath="/TFI-IZD-POD/ISD-TFI-IZD-POD-E_1000979/P1082387" xmlDataType="decimal"/>
    </xmlCellPr>
  </singleXmlCell>
  <singleXmlCell id="365" r="J33" connectionId="0">
    <xmlCellPr id="1" uniqueName="P1076154">
      <xmlPr mapId="3" xpath="/TFI-IZD-POD/ISD-TFI-IZD-POD-E_1000979/P1076154" xmlDataType="decimal"/>
    </xmlCellPr>
  </singleXmlCell>
  <singleXmlCell id="366" r="K33" connectionId="0">
    <xmlCellPr id="1" uniqueName="P1082389">
      <xmlPr mapId="3" xpath="/TFI-IZD-POD/ISD-TFI-IZD-POD-E_1000979/P1082389" xmlDataType="decimal"/>
    </xmlCellPr>
  </singleXmlCell>
  <singleXmlCell id="367" r="H34" connectionId="0">
    <xmlCellPr id="1" uniqueName="P1076156">
      <xmlPr mapId="3" xpath="/TFI-IZD-POD/ISD-TFI-IZD-POD-E_1000979/P1076156" xmlDataType="decimal"/>
    </xmlCellPr>
  </singleXmlCell>
  <singleXmlCell id="368" r="I34" connectionId="0">
    <xmlCellPr id="1" uniqueName="P1082391">
      <xmlPr mapId="3" xpath="/TFI-IZD-POD/ISD-TFI-IZD-POD-E_1000979/P1082391" xmlDataType="decimal"/>
    </xmlCellPr>
  </singleXmlCell>
  <singleXmlCell id="369" r="J34" connectionId="0">
    <xmlCellPr id="1" uniqueName="P1076158">
      <xmlPr mapId="3" xpath="/TFI-IZD-POD/ISD-TFI-IZD-POD-E_1000979/P1076158" xmlDataType="decimal"/>
    </xmlCellPr>
  </singleXmlCell>
  <singleXmlCell id="370" r="K34" connectionId="0">
    <xmlCellPr id="1" uniqueName="P1082393">
      <xmlPr mapId="3" xpath="/TFI-IZD-POD/ISD-TFI-IZD-POD-E_1000979/P1082393" xmlDataType="decimal"/>
    </xmlCellPr>
  </singleXmlCell>
  <singleXmlCell id="371" r="H35" connectionId="0">
    <xmlCellPr id="1" uniqueName="P1076162">
      <xmlPr mapId="3" xpath="/TFI-IZD-POD/ISD-TFI-IZD-POD-E_1000979/P1076162" xmlDataType="decimal"/>
    </xmlCellPr>
  </singleXmlCell>
  <singleXmlCell id="372" r="I35" connectionId="0">
    <xmlCellPr id="1" uniqueName="P1082395">
      <xmlPr mapId="3" xpath="/TFI-IZD-POD/ISD-TFI-IZD-POD-E_1000979/P1082395" xmlDataType="decimal"/>
    </xmlCellPr>
  </singleXmlCell>
  <singleXmlCell id="373" r="J35" connectionId="0">
    <xmlCellPr id="1" uniqueName="P1076164">
      <xmlPr mapId="3" xpath="/TFI-IZD-POD/ISD-TFI-IZD-POD-E_1000979/P1076164" xmlDataType="decimal"/>
    </xmlCellPr>
  </singleXmlCell>
  <singleXmlCell id="374" r="K35" connectionId="0">
    <xmlCellPr id="1" uniqueName="P1082397">
      <xmlPr mapId="3" xpath="/TFI-IZD-POD/ISD-TFI-IZD-POD-E_1000979/P1082397" xmlDataType="decimal"/>
    </xmlCellPr>
  </singleXmlCell>
  <singleXmlCell id="375" r="H36" connectionId="0">
    <xmlCellPr id="1" uniqueName="P1076166">
      <xmlPr mapId="3" xpath="/TFI-IZD-POD/ISD-TFI-IZD-POD-E_1000979/P1076166" xmlDataType="decimal"/>
    </xmlCellPr>
  </singleXmlCell>
  <singleXmlCell id="376" r="I36" connectionId="0">
    <xmlCellPr id="1" uniqueName="P1082399">
      <xmlPr mapId="3" xpath="/TFI-IZD-POD/ISD-TFI-IZD-POD-E_1000979/P1082399" xmlDataType="decimal"/>
    </xmlCellPr>
  </singleXmlCell>
  <singleXmlCell id="377" r="J36" connectionId="0">
    <xmlCellPr id="1" uniqueName="P1076168">
      <xmlPr mapId="3" xpath="/TFI-IZD-POD/ISD-TFI-IZD-POD-E_1000979/P1076168" xmlDataType="decimal"/>
    </xmlCellPr>
  </singleXmlCell>
  <singleXmlCell id="378" r="K36" connectionId="0">
    <xmlCellPr id="1" uniqueName="P1082400">
      <xmlPr mapId="3" xpath="/TFI-IZD-POD/ISD-TFI-IZD-POD-E_1000979/P1082400" xmlDataType="decimal"/>
    </xmlCellPr>
  </singleXmlCell>
  <singleXmlCell id="379" r="H37" connectionId="0">
    <xmlCellPr id="1" uniqueName="P1076170">
      <xmlPr mapId="3" xpath="/TFI-IZD-POD/ISD-TFI-IZD-POD-E_1000979/P1076170" xmlDataType="decimal"/>
    </xmlCellPr>
  </singleXmlCell>
  <singleXmlCell id="380" r="I37" connectionId="0">
    <xmlCellPr id="1" uniqueName="P1082402">
      <xmlPr mapId="3" xpath="/TFI-IZD-POD/ISD-TFI-IZD-POD-E_1000979/P1082402" xmlDataType="decimal"/>
    </xmlCellPr>
  </singleXmlCell>
  <singleXmlCell id="381" r="J37" connectionId="0">
    <xmlCellPr id="1" uniqueName="P1076173">
      <xmlPr mapId="3" xpath="/TFI-IZD-POD/ISD-TFI-IZD-POD-E_1000979/P1076173" xmlDataType="decimal"/>
    </xmlCellPr>
  </singleXmlCell>
  <singleXmlCell id="382" r="K37" connectionId="0">
    <xmlCellPr id="1" uniqueName="P1082404">
      <xmlPr mapId="3" xpath="/TFI-IZD-POD/ISD-TFI-IZD-POD-E_1000979/P1082404" xmlDataType="decimal"/>
    </xmlCellPr>
  </singleXmlCell>
  <singleXmlCell id="383" r="H38" connectionId="0">
    <xmlCellPr id="1" uniqueName="P1076175">
      <xmlPr mapId="3" xpath="/TFI-IZD-POD/ISD-TFI-IZD-POD-E_1000979/P1076175" xmlDataType="decimal"/>
    </xmlCellPr>
  </singleXmlCell>
  <singleXmlCell id="384" r="I38" connectionId="0">
    <xmlCellPr id="1" uniqueName="P1082405">
      <xmlPr mapId="3" xpath="/TFI-IZD-POD/ISD-TFI-IZD-POD-E_1000979/P1082405" xmlDataType="decimal"/>
    </xmlCellPr>
  </singleXmlCell>
  <singleXmlCell id="385" r="J38" connectionId="0">
    <xmlCellPr id="1" uniqueName="P1076178">
      <xmlPr mapId="3" xpath="/TFI-IZD-POD/ISD-TFI-IZD-POD-E_1000979/P1076178" xmlDataType="decimal"/>
    </xmlCellPr>
  </singleXmlCell>
  <singleXmlCell id="386" r="K38" connectionId="0">
    <xmlCellPr id="1" uniqueName="P1082407">
      <xmlPr mapId="3" xpath="/TFI-IZD-POD/ISD-TFI-IZD-POD-E_1000979/P1082407" xmlDataType="decimal"/>
    </xmlCellPr>
  </singleXmlCell>
  <singleXmlCell id="387" r="H39" connectionId="0">
    <xmlCellPr id="1" uniqueName="P1076180">
      <xmlPr mapId="3" xpath="/TFI-IZD-POD/ISD-TFI-IZD-POD-E_1000979/P1076180" xmlDataType="decimal"/>
    </xmlCellPr>
  </singleXmlCell>
  <singleXmlCell id="388" r="I39" connectionId="0">
    <xmlCellPr id="1" uniqueName="P1082409">
      <xmlPr mapId="3" xpath="/TFI-IZD-POD/ISD-TFI-IZD-POD-E_1000979/P1082409" xmlDataType="decimal"/>
    </xmlCellPr>
  </singleXmlCell>
  <singleXmlCell id="389" r="J39" connectionId="0">
    <xmlCellPr id="1" uniqueName="P1076182">
      <xmlPr mapId="3" xpath="/TFI-IZD-POD/ISD-TFI-IZD-POD-E_1000979/P1076182" xmlDataType="decimal"/>
    </xmlCellPr>
  </singleXmlCell>
  <singleXmlCell id="390" r="K39" connectionId="0">
    <xmlCellPr id="1" uniqueName="P1082411">
      <xmlPr mapId="3" xpath="/TFI-IZD-POD/ISD-TFI-IZD-POD-E_1000979/P1082411" xmlDataType="decimal"/>
    </xmlCellPr>
  </singleXmlCell>
  <singleXmlCell id="391" r="H40" connectionId="0">
    <xmlCellPr id="1" uniqueName="P1076234">
      <xmlPr mapId="3" xpath="/TFI-IZD-POD/ISD-TFI-IZD-POD-E_1000979/P1076234" xmlDataType="decimal"/>
    </xmlCellPr>
  </singleXmlCell>
  <singleXmlCell id="392" r="I40" connectionId="0">
    <xmlCellPr id="1" uniqueName="P1082413">
      <xmlPr mapId="3" xpath="/TFI-IZD-POD/ISD-TFI-IZD-POD-E_1000979/P1082413" xmlDataType="decimal"/>
    </xmlCellPr>
  </singleXmlCell>
  <singleXmlCell id="393" r="J40" connectionId="0">
    <xmlCellPr id="1" uniqueName="P1076236">
      <xmlPr mapId="3" xpath="/TFI-IZD-POD/ISD-TFI-IZD-POD-E_1000979/P1076236" xmlDataType="decimal"/>
    </xmlCellPr>
  </singleXmlCell>
  <singleXmlCell id="394" r="K40" connectionId="0">
    <xmlCellPr id="1" uniqueName="P1082414">
      <xmlPr mapId="3" xpath="/TFI-IZD-POD/ISD-TFI-IZD-POD-E_1000979/P1082414" xmlDataType="decimal"/>
    </xmlCellPr>
  </singleXmlCell>
  <singleXmlCell id="395" r="H41" connectionId="0">
    <xmlCellPr id="1" uniqueName="P1076240">
      <xmlPr mapId="3" xpath="/TFI-IZD-POD/ISD-TFI-IZD-POD-E_1000979/P1076240" xmlDataType="decimal"/>
    </xmlCellPr>
  </singleXmlCell>
  <singleXmlCell id="396" r="I41" connectionId="0">
    <xmlCellPr id="1" uniqueName="P1082421">
      <xmlPr mapId="3" xpath="/TFI-IZD-POD/ISD-TFI-IZD-POD-E_1000979/P1082421" xmlDataType="decimal"/>
    </xmlCellPr>
  </singleXmlCell>
  <singleXmlCell id="397" r="J41" connectionId="0">
    <xmlCellPr id="1" uniqueName="P1076243">
      <xmlPr mapId="3" xpath="/TFI-IZD-POD/ISD-TFI-IZD-POD-E_1000979/P1076243" xmlDataType="decimal"/>
    </xmlCellPr>
  </singleXmlCell>
  <singleXmlCell id="398" r="K41" connectionId="0">
    <xmlCellPr id="1" uniqueName="P1082424">
      <xmlPr mapId="3" xpath="/TFI-IZD-POD/ISD-TFI-IZD-POD-E_1000979/P1082424" xmlDataType="decimal"/>
    </xmlCellPr>
  </singleXmlCell>
  <singleXmlCell id="399" r="H42" connectionId="0">
    <xmlCellPr id="1" uniqueName="P1076245">
      <xmlPr mapId="3" xpath="/TFI-IZD-POD/ISD-TFI-IZD-POD-E_1000979/P1076245" xmlDataType="decimal"/>
    </xmlCellPr>
  </singleXmlCell>
  <singleXmlCell id="400" r="I42" connectionId="0">
    <xmlCellPr id="1" uniqueName="P1082426">
      <xmlPr mapId="3" xpath="/TFI-IZD-POD/ISD-TFI-IZD-POD-E_1000979/P1082426" xmlDataType="decimal"/>
    </xmlCellPr>
  </singleXmlCell>
  <singleXmlCell id="401" r="J42" connectionId="0">
    <xmlCellPr id="1" uniqueName="P1076247">
      <xmlPr mapId="3" xpath="/TFI-IZD-POD/ISD-TFI-IZD-POD-E_1000979/P1076247" xmlDataType="decimal"/>
    </xmlCellPr>
  </singleXmlCell>
  <singleXmlCell id="402" r="K42" connectionId="0">
    <xmlCellPr id="1" uniqueName="P1082427">
      <xmlPr mapId="3" xpath="/TFI-IZD-POD/ISD-TFI-IZD-POD-E_1000979/P1082427" xmlDataType="decimal"/>
    </xmlCellPr>
  </singleXmlCell>
  <singleXmlCell id="403" r="H43" connectionId="0">
    <xmlCellPr id="1" uniqueName="P1076249">
      <xmlPr mapId="3" xpath="/TFI-IZD-POD/ISD-TFI-IZD-POD-E_1000979/P1076249" xmlDataType="decimal"/>
    </xmlCellPr>
  </singleXmlCell>
  <singleXmlCell id="404" r="I43" connectionId="0">
    <xmlCellPr id="1" uniqueName="P1082431">
      <xmlPr mapId="3" xpath="/TFI-IZD-POD/ISD-TFI-IZD-POD-E_1000979/P1082431" xmlDataType="decimal"/>
    </xmlCellPr>
  </singleXmlCell>
  <singleXmlCell id="405" r="J43" connectionId="0">
    <xmlCellPr id="1" uniqueName="P1076251">
      <xmlPr mapId="3" xpath="/TFI-IZD-POD/ISD-TFI-IZD-POD-E_1000979/P1076251" xmlDataType="decimal"/>
    </xmlCellPr>
  </singleXmlCell>
  <singleXmlCell id="406" r="K43" connectionId="0">
    <xmlCellPr id="1" uniqueName="P1082432">
      <xmlPr mapId="3" xpath="/TFI-IZD-POD/ISD-TFI-IZD-POD-E_1000979/P1082432" xmlDataType="decimal"/>
    </xmlCellPr>
  </singleXmlCell>
  <singleXmlCell id="407" r="H44" connectionId="0">
    <xmlCellPr id="1" uniqueName="P1076253">
      <xmlPr mapId="3" xpath="/TFI-IZD-POD/ISD-TFI-IZD-POD-E_1000979/P1076253" xmlDataType="decimal"/>
    </xmlCellPr>
  </singleXmlCell>
  <singleXmlCell id="408" r="I44" connectionId="0">
    <xmlCellPr id="1" uniqueName="P1082434">
      <xmlPr mapId="3" xpath="/TFI-IZD-POD/ISD-TFI-IZD-POD-E_1000979/P1082434" xmlDataType="decimal"/>
    </xmlCellPr>
  </singleXmlCell>
  <singleXmlCell id="409" r="J44" connectionId="0">
    <xmlCellPr id="1" uniqueName="P1076255">
      <xmlPr mapId="3" xpath="/TFI-IZD-POD/ISD-TFI-IZD-POD-E_1000979/P1076255" xmlDataType="decimal"/>
    </xmlCellPr>
  </singleXmlCell>
  <singleXmlCell id="410" r="K44" connectionId="0">
    <xmlCellPr id="1" uniqueName="P1082436">
      <xmlPr mapId="3" xpath="/TFI-IZD-POD/ISD-TFI-IZD-POD-E_1000979/P1082436" xmlDataType="decimal"/>
    </xmlCellPr>
  </singleXmlCell>
  <singleXmlCell id="411" r="H45" connectionId="0">
    <xmlCellPr id="1" uniqueName="P1076257">
      <xmlPr mapId="3" xpath="/TFI-IZD-POD/ISD-TFI-IZD-POD-E_1000979/P1076257" xmlDataType="decimal"/>
    </xmlCellPr>
  </singleXmlCell>
  <singleXmlCell id="412" r="I45" connectionId="0">
    <xmlCellPr id="1" uniqueName="P1082438">
      <xmlPr mapId="3" xpath="/TFI-IZD-POD/ISD-TFI-IZD-POD-E_1000979/P1082438" xmlDataType="decimal"/>
    </xmlCellPr>
  </singleXmlCell>
  <singleXmlCell id="413" r="J45" connectionId="0">
    <xmlCellPr id="1" uniqueName="P1076259">
      <xmlPr mapId="3" xpath="/TFI-IZD-POD/ISD-TFI-IZD-POD-E_1000979/P1076259" xmlDataType="decimal"/>
    </xmlCellPr>
  </singleXmlCell>
  <singleXmlCell id="414" r="K45" connectionId="0">
    <xmlCellPr id="1" uniqueName="P1082439">
      <xmlPr mapId="3" xpath="/TFI-IZD-POD/ISD-TFI-IZD-POD-E_1000979/P1082439" xmlDataType="decimal"/>
    </xmlCellPr>
  </singleXmlCell>
  <singleXmlCell id="415" r="H46" connectionId="0">
    <xmlCellPr id="1" uniqueName="P1076262">
      <xmlPr mapId="3" xpath="/TFI-IZD-POD/ISD-TFI-IZD-POD-E_1000979/P1076262" xmlDataType="decimal"/>
    </xmlCellPr>
  </singleXmlCell>
  <singleXmlCell id="416" r="I46" connectionId="0">
    <xmlCellPr id="1" uniqueName="P1082441">
      <xmlPr mapId="3" xpath="/TFI-IZD-POD/ISD-TFI-IZD-POD-E_1000979/P1082441" xmlDataType="decimal"/>
    </xmlCellPr>
  </singleXmlCell>
  <singleXmlCell id="417" r="J46" connectionId="0">
    <xmlCellPr id="1" uniqueName="P1076264">
      <xmlPr mapId="3" xpath="/TFI-IZD-POD/ISD-TFI-IZD-POD-E_1000979/P1076264" xmlDataType="decimal"/>
    </xmlCellPr>
  </singleXmlCell>
  <singleXmlCell id="418" r="K46" connectionId="0">
    <xmlCellPr id="1" uniqueName="P1082443">
      <xmlPr mapId="3" xpath="/TFI-IZD-POD/ISD-TFI-IZD-POD-E_1000979/P1082443" xmlDataType="decimal"/>
    </xmlCellPr>
  </singleXmlCell>
  <singleXmlCell id="419" r="H47" connectionId="0">
    <xmlCellPr id="1" uniqueName="P1076274">
      <xmlPr mapId="3" xpath="/TFI-IZD-POD/ISD-TFI-IZD-POD-E_1000979/P1076274" xmlDataType="decimal"/>
    </xmlCellPr>
  </singleXmlCell>
  <singleXmlCell id="420" r="I47" connectionId="0">
    <xmlCellPr id="1" uniqueName="P1082444">
      <xmlPr mapId="3" xpath="/TFI-IZD-POD/ISD-TFI-IZD-POD-E_1000979/P1082444" xmlDataType="decimal"/>
    </xmlCellPr>
  </singleXmlCell>
  <singleXmlCell id="421" r="J47" connectionId="0">
    <xmlCellPr id="1" uniqueName="P1076276">
      <xmlPr mapId="3" xpath="/TFI-IZD-POD/ISD-TFI-IZD-POD-E_1000979/P1076276" xmlDataType="decimal"/>
    </xmlCellPr>
  </singleXmlCell>
  <singleXmlCell id="422" r="K47" connectionId="0">
    <xmlCellPr id="1" uniqueName="P1082446">
      <xmlPr mapId="3" xpath="/TFI-IZD-POD/ISD-TFI-IZD-POD-E_1000979/P1082446" xmlDataType="decimal"/>
    </xmlCellPr>
  </singleXmlCell>
  <singleXmlCell id="423" r="H48" connectionId="0">
    <xmlCellPr id="1" uniqueName="P1076278">
      <xmlPr mapId="3" xpath="/TFI-IZD-POD/ISD-TFI-IZD-POD-E_1000979/P1076278" xmlDataType="decimal"/>
    </xmlCellPr>
  </singleXmlCell>
  <singleXmlCell id="424" r="I48" connectionId="0">
    <xmlCellPr id="1" uniqueName="P1082448">
      <xmlPr mapId="3" xpath="/TFI-IZD-POD/ISD-TFI-IZD-POD-E_1000979/P1082448" xmlDataType="decimal"/>
    </xmlCellPr>
  </singleXmlCell>
  <singleXmlCell id="425" r="J48" connectionId="0">
    <xmlCellPr id="1" uniqueName="P1076280">
      <xmlPr mapId="3" xpath="/TFI-IZD-POD/ISD-TFI-IZD-POD-E_1000979/P1076280" xmlDataType="decimal"/>
    </xmlCellPr>
  </singleXmlCell>
  <singleXmlCell id="426" r="K48" connectionId="0">
    <xmlCellPr id="1" uniqueName="P1082449">
      <xmlPr mapId="3" xpath="/TFI-IZD-POD/ISD-TFI-IZD-POD-E_1000979/P1082449" xmlDataType="decimal"/>
    </xmlCellPr>
  </singleXmlCell>
  <singleXmlCell id="427" r="H49" connectionId="0">
    <xmlCellPr id="1" uniqueName="P1076281">
      <xmlPr mapId="3" xpath="/TFI-IZD-POD/ISD-TFI-IZD-POD-E_1000979/P1076281" xmlDataType="decimal"/>
    </xmlCellPr>
  </singleXmlCell>
  <singleXmlCell id="428" r="I49" connectionId="0">
    <xmlCellPr id="1" uniqueName="P1082451">
      <xmlPr mapId="3" xpath="/TFI-IZD-POD/ISD-TFI-IZD-POD-E_1000979/P1082451" xmlDataType="decimal"/>
    </xmlCellPr>
  </singleXmlCell>
  <singleXmlCell id="429" r="J49" connectionId="0">
    <xmlCellPr id="1" uniqueName="P1076282">
      <xmlPr mapId="3" xpath="/TFI-IZD-POD/ISD-TFI-IZD-POD-E_1000979/P1076282" xmlDataType="decimal"/>
    </xmlCellPr>
  </singleXmlCell>
  <singleXmlCell id="430" r="K49" connectionId="0">
    <xmlCellPr id="1" uniqueName="P1082452">
      <xmlPr mapId="3" xpath="/TFI-IZD-POD/ISD-TFI-IZD-POD-E_1000979/P1082452" xmlDataType="decimal"/>
    </xmlCellPr>
  </singleXmlCell>
  <singleXmlCell id="431" r="H50" connectionId="0">
    <xmlCellPr id="1" uniqueName="P1076283">
      <xmlPr mapId="3" xpath="/TFI-IZD-POD/ISD-TFI-IZD-POD-E_1000979/P1076283" xmlDataType="decimal"/>
    </xmlCellPr>
  </singleXmlCell>
  <singleXmlCell id="432" r="I50" connectionId="0">
    <xmlCellPr id="1" uniqueName="P1082454">
      <xmlPr mapId="3" xpath="/TFI-IZD-POD/ISD-TFI-IZD-POD-E_1000979/P1082454" xmlDataType="decimal"/>
    </xmlCellPr>
  </singleXmlCell>
  <singleXmlCell id="433" r="J50" connectionId="0">
    <xmlCellPr id="1" uniqueName="P1076284">
      <xmlPr mapId="3" xpath="/TFI-IZD-POD/ISD-TFI-IZD-POD-E_1000979/P1076284" xmlDataType="decimal"/>
    </xmlCellPr>
  </singleXmlCell>
  <singleXmlCell id="434" r="K50" connectionId="0">
    <xmlCellPr id="1" uniqueName="P1082456">
      <xmlPr mapId="3" xpath="/TFI-IZD-POD/ISD-TFI-IZD-POD-E_1000979/P1082456" xmlDataType="decimal"/>
    </xmlCellPr>
  </singleXmlCell>
  <singleXmlCell id="435" r="H51" connectionId="0">
    <xmlCellPr id="1" uniqueName="P1076285">
      <xmlPr mapId="3" xpath="/TFI-IZD-POD/ISD-TFI-IZD-POD-E_1000979/P1076285" xmlDataType="decimal"/>
    </xmlCellPr>
  </singleXmlCell>
  <singleXmlCell id="436" r="I51" connectionId="0">
    <xmlCellPr id="1" uniqueName="P1082457">
      <xmlPr mapId="3" xpath="/TFI-IZD-POD/ISD-TFI-IZD-POD-E_1000979/P1082457" xmlDataType="decimal"/>
    </xmlCellPr>
  </singleXmlCell>
  <singleXmlCell id="437" r="J51" connectionId="0">
    <xmlCellPr id="1" uniqueName="P1076286">
      <xmlPr mapId="3" xpath="/TFI-IZD-POD/ISD-TFI-IZD-POD-E_1000979/P1076286" xmlDataType="decimal"/>
    </xmlCellPr>
  </singleXmlCell>
  <singleXmlCell id="438" r="K51" connectionId="0">
    <xmlCellPr id="1" uniqueName="P1082459">
      <xmlPr mapId="3" xpath="/TFI-IZD-POD/ISD-TFI-IZD-POD-E_1000979/P1082459" xmlDataType="decimal"/>
    </xmlCellPr>
  </singleXmlCell>
  <singleXmlCell id="439" r="H52" connectionId="0">
    <xmlCellPr id="1" uniqueName="P1076287">
      <xmlPr mapId="3" xpath="/TFI-IZD-POD/ISD-TFI-IZD-POD-E_1000979/P1076287" xmlDataType="decimal"/>
    </xmlCellPr>
  </singleXmlCell>
  <singleXmlCell id="440" r="I52" connectionId="0">
    <xmlCellPr id="1" uniqueName="P1082476">
      <xmlPr mapId="3" xpath="/TFI-IZD-POD/ISD-TFI-IZD-POD-E_1000979/P1082476" xmlDataType="decimal"/>
    </xmlCellPr>
  </singleXmlCell>
  <singleXmlCell id="441" r="J52" connectionId="0">
    <xmlCellPr id="1" uniqueName="P1076288">
      <xmlPr mapId="3" xpath="/TFI-IZD-POD/ISD-TFI-IZD-POD-E_1000979/P1076288" xmlDataType="decimal"/>
    </xmlCellPr>
  </singleXmlCell>
  <singleXmlCell id="442" r="K52" connectionId="0">
    <xmlCellPr id="1" uniqueName="P1082478">
      <xmlPr mapId="3" xpath="/TFI-IZD-POD/ISD-TFI-IZD-POD-E_1000979/P1082478" xmlDataType="decimal"/>
    </xmlCellPr>
  </singleXmlCell>
  <singleXmlCell id="443" r="H53" connectionId="0">
    <xmlCellPr id="1" uniqueName="P1076289">
      <xmlPr mapId="3" xpath="/TFI-IZD-POD/ISD-TFI-IZD-POD-E_1000979/P1076289" xmlDataType="decimal"/>
    </xmlCellPr>
  </singleXmlCell>
  <singleXmlCell id="444" r="I53" connectionId="0">
    <xmlCellPr id="1" uniqueName="P1082479">
      <xmlPr mapId="3" xpath="/TFI-IZD-POD/ISD-TFI-IZD-POD-E_1000979/P1082479" xmlDataType="decimal"/>
    </xmlCellPr>
  </singleXmlCell>
  <singleXmlCell id="445" r="J53" connectionId="0">
    <xmlCellPr id="1" uniqueName="P1076291">
      <xmlPr mapId="3" xpath="/TFI-IZD-POD/ISD-TFI-IZD-POD-E_1000979/P1076291" xmlDataType="decimal"/>
    </xmlCellPr>
  </singleXmlCell>
  <singleXmlCell id="446" r="K53" connectionId="0">
    <xmlCellPr id="1" uniqueName="P1082481">
      <xmlPr mapId="3" xpath="/TFI-IZD-POD/ISD-TFI-IZD-POD-E_1000979/P1082481" xmlDataType="decimal"/>
    </xmlCellPr>
  </singleXmlCell>
  <singleXmlCell id="447" r="H54" connectionId="0">
    <xmlCellPr id="1" uniqueName="P1076293">
      <xmlPr mapId="3" xpath="/TFI-IZD-POD/ISD-TFI-IZD-POD-E_1000979/P1076293" xmlDataType="decimal"/>
    </xmlCellPr>
  </singleXmlCell>
  <singleXmlCell id="448" r="I54" connectionId="0">
    <xmlCellPr id="1" uniqueName="P1082483">
      <xmlPr mapId="3" xpath="/TFI-IZD-POD/ISD-TFI-IZD-POD-E_1000979/P1082483" xmlDataType="decimal"/>
    </xmlCellPr>
  </singleXmlCell>
  <singleXmlCell id="449" r="J54" connectionId="0">
    <xmlCellPr id="1" uniqueName="P1076295">
      <xmlPr mapId="3" xpath="/TFI-IZD-POD/ISD-TFI-IZD-POD-E_1000979/P1076295" xmlDataType="decimal"/>
    </xmlCellPr>
  </singleXmlCell>
  <singleXmlCell id="450" r="K54" connectionId="0">
    <xmlCellPr id="1" uniqueName="P1082485">
      <xmlPr mapId="3" xpath="/TFI-IZD-POD/ISD-TFI-IZD-POD-E_1000979/P1082485" xmlDataType="decimal"/>
    </xmlCellPr>
  </singleXmlCell>
  <singleXmlCell id="451" r="H55" connectionId="0">
    <xmlCellPr id="1" uniqueName="P1076297">
      <xmlPr mapId="3" xpath="/TFI-IZD-POD/ISD-TFI-IZD-POD-E_1000979/P1076297" xmlDataType="decimal"/>
    </xmlCellPr>
  </singleXmlCell>
  <singleXmlCell id="452" r="I55" connectionId="0">
    <xmlCellPr id="1" uniqueName="P1082486">
      <xmlPr mapId="3" xpath="/TFI-IZD-POD/ISD-TFI-IZD-POD-E_1000979/P1082486" xmlDataType="decimal"/>
    </xmlCellPr>
  </singleXmlCell>
  <singleXmlCell id="453" r="J55" connectionId="0">
    <xmlCellPr id="1" uniqueName="P1076299">
      <xmlPr mapId="3" xpath="/TFI-IZD-POD/ISD-TFI-IZD-POD-E_1000979/P1076299" xmlDataType="decimal"/>
    </xmlCellPr>
  </singleXmlCell>
  <singleXmlCell id="454" r="K55" connectionId="0">
    <xmlCellPr id="1" uniqueName="P1082489">
      <xmlPr mapId="3" xpath="/TFI-IZD-POD/ISD-TFI-IZD-POD-E_1000979/P1082489" xmlDataType="decimal"/>
    </xmlCellPr>
  </singleXmlCell>
  <singleXmlCell id="455" r="H56" connectionId="0">
    <xmlCellPr id="1" uniqueName="P1076301">
      <xmlPr mapId="3" xpath="/TFI-IZD-POD/ISD-TFI-IZD-POD-E_1000979/P1076301" xmlDataType="decimal"/>
    </xmlCellPr>
  </singleXmlCell>
  <singleXmlCell id="456" r="I56" connectionId="0">
    <xmlCellPr id="1" uniqueName="P1082491">
      <xmlPr mapId="3" xpath="/TFI-IZD-POD/ISD-TFI-IZD-POD-E_1000979/P1082491" xmlDataType="decimal"/>
    </xmlCellPr>
  </singleXmlCell>
  <singleXmlCell id="457" r="J56" connectionId="0">
    <xmlCellPr id="1" uniqueName="P1076303">
      <xmlPr mapId="3" xpath="/TFI-IZD-POD/ISD-TFI-IZD-POD-E_1000979/P1076303" xmlDataType="decimal"/>
    </xmlCellPr>
  </singleXmlCell>
  <singleXmlCell id="458" r="K56" connectionId="0">
    <xmlCellPr id="1" uniqueName="P1082492">
      <xmlPr mapId="3" xpath="/TFI-IZD-POD/ISD-TFI-IZD-POD-E_1000979/P1082492" xmlDataType="decimal"/>
    </xmlCellPr>
  </singleXmlCell>
  <singleXmlCell id="459" r="H57" connectionId="0">
    <xmlCellPr id="1" uniqueName="P1076315">
      <xmlPr mapId="3" xpath="/TFI-IZD-POD/ISD-TFI-IZD-POD-E_1000979/P1076315" xmlDataType="decimal"/>
    </xmlCellPr>
  </singleXmlCell>
  <singleXmlCell id="460" r="I57" connectionId="0">
    <xmlCellPr id="1" uniqueName="P1082494">
      <xmlPr mapId="3" xpath="/TFI-IZD-POD/ISD-TFI-IZD-POD-E_1000979/P1082494" xmlDataType="decimal"/>
    </xmlCellPr>
  </singleXmlCell>
  <singleXmlCell id="461" r="J57" connectionId="0">
    <xmlCellPr id="1" uniqueName="P1076317">
      <xmlPr mapId="3" xpath="/TFI-IZD-POD/ISD-TFI-IZD-POD-E_1000979/P1076317" xmlDataType="decimal"/>
    </xmlCellPr>
  </singleXmlCell>
  <singleXmlCell id="462" r="K57" connectionId="0">
    <xmlCellPr id="1" uniqueName="P1082495">
      <xmlPr mapId="3" xpath="/TFI-IZD-POD/ISD-TFI-IZD-POD-E_1000979/P1082495" xmlDataType="decimal"/>
    </xmlCellPr>
  </singleXmlCell>
  <singleXmlCell id="463" r="H58" connectionId="0">
    <xmlCellPr id="1" uniqueName="P1076322">
      <xmlPr mapId="3" xpath="/TFI-IZD-POD/ISD-TFI-IZD-POD-E_1000979/P1076322" xmlDataType="decimal"/>
    </xmlCellPr>
  </singleXmlCell>
  <singleXmlCell id="464" r="I58" connectionId="0">
    <xmlCellPr id="1" uniqueName="P1082496">
      <xmlPr mapId="3" xpath="/TFI-IZD-POD/ISD-TFI-IZD-POD-E_1000979/P1082496" xmlDataType="decimal"/>
    </xmlCellPr>
  </singleXmlCell>
  <singleXmlCell id="465" r="J58" connectionId="0">
    <xmlCellPr id="1" uniqueName="P1076324">
      <xmlPr mapId="3" xpath="/TFI-IZD-POD/ISD-TFI-IZD-POD-E_1000979/P1076324" xmlDataType="decimal"/>
    </xmlCellPr>
  </singleXmlCell>
  <singleXmlCell id="466" r="K58" connectionId="0">
    <xmlCellPr id="1" uniqueName="P1082499">
      <xmlPr mapId="3" xpath="/TFI-IZD-POD/ISD-TFI-IZD-POD-E_1000979/P1082499" xmlDataType="decimal"/>
    </xmlCellPr>
  </singleXmlCell>
  <singleXmlCell id="467" r="H59" connectionId="0">
    <xmlCellPr id="1" uniqueName="P1076326">
      <xmlPr mapId="3" xpath="/TFI-IZD-POD/ISD-TFI-IZD-POD-E_1000979/P1076326" xmlDataType="decimal"/>
    </xmlCellPr>
  </singleXmlCell>
  <singleXmlCell id="468" r="I59" connectionId="0">
    <xmlCellPr id="1" uniqueName="P1082500">
      <xmlPr mapId="3" xpath="/TFI-IZD-POD/ISD-TFI-IZD-POD-E_1000979/P1082500" xmlDataType="decimal"/>
    </xmlCellPr>
  </singleXmlCell>
  <singleXmlCell id="469" r="J59" connectionId="0">
    <xmlCellPr id="1" uniqueName="P1076330">
      <xmlPr mapId="3" xpath="/TFI-IZD-POD/ISD-TFI-IZD-POD-E_1000979/P1076330" xmlDataType="decimal"/>
    </xmlCellPr>
  </singleXmlCell>
  <singleXmlCell id="470" r="K59" connectionId="0">
    <xmlCellPr id="1" uniqueName="P1082502">
      <xmlPr mapId="3" xpath="/TFI-IZD-POD/ISD-TFI-IZD-POD-E_1000979/P1082502" xmlDataType="decimal"/>
    </xmlCellPr>
  </singleXmlCell>
  <singleXmlCell id="471" r="H60" connectionId="0">
    <xmlCellPr id="1" uniqueName="P1076331">
      <xmlPr mapId="3" xpath="/TFI-IZD-POD/ISD-TFI-IZD-POD-E_1000979/P1076331" xmlDataType="decimal"/>
    </xmlCellPr>
  </singleXmlCell>
  <singleXmlCell id="472" r="I60" connectionId="0">
    <xmlCellPr id="1" uniqueName="P1082504">
      <xmlPr mapId="3" xpath="/TFI-IZD-POD/ISD-TFI-IZD-POD-E_1000979/P1082504" xmlDataType="decimal"/>
    </xmlCellPr>
  </singleXmlCell>
  <singleXmlCell id="473" r="J60" connectionId="0">
    <xmlCellPr id="1" uniqueName="P1076332">
      <xmlPr mapId="3" xpath="/TFI-IZD-POD/ISD-TFI-IZD-POD-E_1000979/P1076332" xmlDataType="decimal"/>
    </xmlCellPr>
  </singleXmlCell>
  <singleXmlCell id="474" r="K60" connectionId="0">
    <xmlCellPr id="1" uniqueName="P1082506">
      <xmlPr mapId="3" xpath="/TFI-IZD-POD/ISD-TFI-IZD-POD-E_1000979/P1082506" xmlDataType="decimal"/>
    </xmlCellPr>
  </singleXmlCell>
  <singleXmlCell id="475" r="H61" connectionId="0">
    <xmlCellPr id="1" uniqueName="P1076333">
      <xmlPr mapId="3" xpath="/TFI-IZD-POD/ISD-TFI-IZD-POD-E_1000979/P1076333" xmlDataType="decimal"/>
    </xmlCellPr>
  </singleXmlCell>
  <singleXmlCell id="476" r="I61" connectionId="0">
    <xmlCellPr id="1" uniqueName="P1082508">
      <xmlPr mapId="3" xpath="/TFI-IZD-POD/ISD-TFI-IZD-POD-E_1000979/P1082508" xmlDataType="decimal"/>
    </xmlCellPr>
  </singleXmlCell>
  <singleXmlCell id="477" r="J61" connectionId="0">
    <xmlCellPr id="1" uniqueName="P1076334">
      <xmlPr mapId="3" xpath="/TFI-IZD-POD/ISD-TFI-IZD-POD-E_1000979/P1076334" xmlDataType="decimal"/>
    </xmlCellPr>
  </singleXmlCell>
  <singleXmlCell id="478" r="K61" connectionId="0">
    <xmlCellPr id="1" uniqueName="P1082509">
      <xmlPr mapId="3" xpath="/TFI-IZD-POD/ISD-TFI-IZD-POD-E_1000979/P1082509" xmlDataType="decimal"/>
    </xmlCellPr>
  </singleXmlCell>
  <singleXmlCell id="479" r="H62" connectionId="0">
    <xmlCellPr id="1" uniqueName="P1076335">
      <xmlPr mapId="3" xpath="/TFI-IZD-POD/ISD-TFI-IZD-POD-E_1000979/P1076335" xmlDataType="decimal"/>
    </xmlCellPr>
  </singleXmlCell>
  <singleXmlCell id="480" r="I62" connectionId="0">
    <xmlCellPr id="1" uniqueName="P1082511">
      <xmlPr mapId="3" xpath="/TFI-IZD-POD/ISD-TFI-IZD-POD-E_1000979/P1082511" xmlDataType="decimal"/>
    </xmlCellPr>
  </singleXmlCell>
  <singleXmlCell id="481" r="J62" connectionId="0">
    <xmlCellPr id="1" uniqueName="P1076336">
      <xmlPr mapId="3" xpath="/TFI-IZD-POD/ISD-TFI-IZD-POD-E_1000979/P1076336" xmlDataType="decimal"/>
    </xmlCellPr>
  </singleXmlCell>
  <singleXmlCell id="482" r="K62" connectionId="0">
    <xmlCellPr id="1" uniqueName="P1082513">
      <xmlPr mapId="3" xpath="/TFI-IZD-POD/ISD-TFI-IZD-POD-E_1000979/P1082513" xmlDataType="decimal"/>
    </xmlCellPr>
  </singleXmlCell>
  <singleXmlCell id="483" r="H63" connectionId="0">
    <xmlCellPr id="1" uniqueName="P1076337">
      <xmlPr mapId="3" xpath="/TFI-IZD-POD/ISD-TFI-IZD-POD-E_1000979/P1076337" xmlDataType="decimal"/>
    </xmlCellPr>
  </singleXmlCell>
  <singleXmlCell id="484" r="I63" connectionId="0">
    <xmlCellPr id="1" uniqueName="P1082515">
      <xmlPr mapId="3" xpath="/TFI-IZD-POD/ISD-TFI-IZD-POD-E_1000979/P1082515" xmlDataType="decimal"/>
    </xmlCellPr>
  </singleXmlCell>
  <singleXmlCell id="485" r="J63" connectionId="0">
    <xmlCellPr id="1" uniqueName="P1076338">
      <xmlPr mapId="3" xpath="/TFI-IZD-POD/ISD-TFI-IZD-POD-E_1000979/P1076338" xmlDataType="decimal"/>
    </xmlCellPr>
  </singleXmlCell>
  <singleXmlCell id="486" r="K63" connectionId="0">
    <xmlCellPr id="1" uniqueName="P1082517">
      <xmlPr mapId="3" xpath="/TFI-IZD-POD/ISD-TFI-IZD-POD-E_1000979/P1082517" xmlDataType="decimal"/>
    </xmlCellPr>
  </singleXmlCell>
  <singleXmlCell id="487" r="H64" connectionId="0">
    <xmlCellPr id="1" uniqueName="P1076339">
      <xmlPr mapId="3" xpath="/TFI-IZD-POD/ISD-TFI-IZD-POD-E_1000979/P1076339" xmlDataType="decimal"/>
    </xmlCellPr>
  </singleXmlCell>
  <singleXmlCell id="488" r="I64" connectionId="0">
    <xmlCellPr id="1" uniqueName="P1082518">
      <xmlPr mapId="3" xpath="/TFI-IZD-POD/ISD-TFI-IZD-POD-E_1000979/P1082518" xmlDataType="decimal"/>
    </xmlCellPr>
  </singleXmlCell>
  <singleXmlCell id="489" r="J64" connectionId="0">
    <xmlCellPr id="1" uniqueName="P1076340">
      <xmlPr mapId="3" xpath="/TFI-IZD-POD/ISD-TFI-IZD-POD-E_1000979/P1076340" xmlDataType="decimal"/>
    </xmlCellPr>
  </singleXmlCell>
  <singleXmlCell id="490" r="K64" connectionId="0">
    <xmlCellPr id="1" uniqueName="P1082520">
      <xmlPr mapId="3" xpath="/TFI-IZD-POD/ISD-TFI-IZD-POD-E_1000979/P1082520" xmlDataType="decimal"/>
    </xmlCellPr>
  </singleXmlCell>
  <singleXmlCell id="491" r="H65" connectionId="0">
    <xmlCellPr id="1" uniqueName="P1076341">
      <xmlPr mapId="3" xpath="/TFI-IZD-POD/ISD-TFI-IZD-POD-E_1000979/P1076341" xmlDataType="decimal"/>
    </xmlCellPr>
  </singleXmlCell>
  <singleXmlCell id="492" r="I65" connectionId="0">
    <xmlCellPr id="1" uniqueName="P1082522">
      <xmlPr mapId="3" xpath="/TFI-IZD-POD/ISD-TFI-IZD-POD-E_1000979/P1082522" xmlDataType="decimal"/>
    </xmlCellPr>
  </singleXmlCell>
  <singleXmlCell id="493" r="J65" connectionId="0">
    <xmlCellPr id="1" uniqueName="P1076342">
      <xmlPr mapId="3" xpath="/TFI-IZD-POD/ISD-TFI-IZD-POD-E_1000979/P1076342" xmlDataType="decimal"/>
    </xmlCellPr>
  </singleXmlCell>
  <singleXmlCell id="494" r="K65" connectionId="0">
    <xmlCellPr id="1" uniqueName="P1082524">
      <xmlPr mapId="3" xpath="/TFI-IZD-POD/ISD-TFI-IZD-POD-E_1000979/P1082524" xmlDataType="decimal"/>
    </xmlCellPr>
  </singleXmlCell>
  <singleXmlCell id="495" r="H66" connectionId="0">
    <xmlCellPr id="1" uniqueName="P1076343">
      <xmlPr mapId="3" xpath="/TFI-IZD-POD/ISD-TFI-IZD-POD-E_1000979/P1076343" xmlDataType="decimal"/>
    </xmlCellPr>
  </singleXmlCell>
  <singleXmlCell id="496" r="I66" connectionId="0">
    <xmlCellPr id="1" uniqueName="P1082526">
      <xmlPr mapId="3" xpath="/TFI-IZD-POD/ISD-TFI-IZD-POD-E_1000979/P1082526" xmlDataType="decimal"/>
    </xmlCellPr>
  </singleXmlCell>
  <singleXmlCell id="497" r="J66" connectionId="0">
    <xmlCellPr id="1" uniqueName="P1076344">
      <xmlPr mapId="3" xpath="/TFI-IZD-POD/ISD-TFI-IZD-POD-E_1000979/P1076344" xmlDataType="decimal"/>
    </xmlCellPr>
  </singleXmlCell>
  <singleXmlCell id="498" r="K66" connectionId="0">
    <xmlCellPr id="1" uniqueName="P1082531">
      <xmlPr mapId="3" xpath="/TFI-IZD-POD/ISD-TFI-IZD-POD-E_1000979/P1082531" xmlDataType="decimal"/>
    </xmlCellPr>
  </singleXmlCell>
  <singleXmlCell id="499" r="H67" connectionId="0">
    <xmlCellPr id="1" uniqueName="P1076345">
      <xmlPr mapId="3" xpath="/TFI-IZD-POD/ISD-TFI-IZD-POD-E_1000979/P1076345" xmlDataType="decimal"/>
    </xmlCellPr>
  </singleXmlCell>
  <singleXmlCell id="500" r="I67" connectionId="0">
    <xmlCellPr id="1" uniqueName="P1082534">
      <xmlPr mapId="3" xpath="/TFI-IZD-POD/ISD-TFI-IZD-POD-E_1000979/P1082534" xmlDataType="decimal"/>
    </xmlCellPr>
  </singleXmlCell>
  <singleXmlCell id="501" r="J67" connectionId="0">
    <xmlCellPr id="1" uniqueName="P1076346">
      <xmlPr mapId="3" xpath="/TFI-IZD-POD/ISD-TFI-IZD-POD-E_1000979/P1076346" xmlDataType="decimal"/>
    </xmlCellPr>
  </singleXmlCell>
  <singleXmlCell id="502" r="K67" connectionId="0">
    <xmlCellPr id="1" uniqueName="P1082535">
      <xmlPr mapId="3" xpath="/TFI-IZD-POD/ISD-TFI-IZD-POD-E_1000979/P1082535" xmlDataType="decimal"/>
    </xmlCellPr>
  </singleXmlCell>
  <singleXmlCell id="503" r="H68" connectionId="0">
    <xmlCellPr id="1" uniqueName="P1076347">
      <xmlPr mapId="3" xpath="/TFI-IZD-POD/ISD-TFI-IZD-POD-E_1000979/P1076347" xmlDataType="decimal"/>
    </xmlCellPr>
  </singleXmlCell>
  <singleXmlCell id="504" r="I68" connectionId="0">
    <xmlCellPr id="1" uniqueName="P1082536">
      <xmlPr mapId="3" xpath="/TFI-IZD-POD/ISD-TFI-IZD-POD-E_1000979/P1082536" xmlDataType="decimal"/>
    </xmlCellPr>
  </singleXmlCell>
  <singleXmlCell id="505" r="J68" connectionId="0">
    <xmlCellPr id="1" uniqueName="P1076348">
      <xmlPr mapId="3" xpath="/TFI-IZD-POD/ISD-TFI-IZD-POD-E_1000979/P1076348" xmlDataType="decimal"/>
    </xmlCellPr>
  </singleXmlCell>
  <singleXmlCell id="506" r="K68" connectionId="0">
    <xmlCellPr id="1" uniqueName="P1082537">
      <xmlPr mapId="3" xpath="/TFI-IZD-POD/ISD-TFI-IZD-POD-E_1000979/P1082537" xmlDataType="decimal"/>
    </xmlCellPr>
  </singleXmlCell>
  <singleXmlCell id="507" r="H70" connectionId="0">
    <xmlCellPr id="1" uniqueName="P1076349">
      <xmlPr mapId="3" xpath="/TFI-IZD-POD/ISD-TFI-IZD-POD-E_1000979/P1076349" xmlDataType="decimal"/>
    </xmlCellPr>
  </singleXmlCell>
  <singleXmlCell id="508" r="I70" connectionId="0">
    <xmlCellPr id="1" uniqueName="P1082538">
      <xmlPr mapId="3" xpath="/TFI-IZD-POD/ISD-TFI-IZD-POD-E_1000979/P1082538" xmlDataType="decimal"/>
    </xmlCellPr>
  </singleXmlCell>
  <singleXmlCell id="509" r="J70" connectionId="0">
    <xmlCellPr id="1" uniqueName="P1076350">
      <xmlPr mapId="3" xpath="/TFI-IZD-POD/ISD-TFI-IZD-POD-E_1000979/P1076350" xmlDataType="decimal"/>
    </xmlCellPr>
  </singleXmlCell>
  <singleXmlCell id="510" r="K70" connectionId="0">
    <xmlCellPr id="1" uniqueName="P1082539">
      <xmlPr mapId="3" xpath="/TFI-IZD-POD/ISD-TFI-IZD-POD-E_1000979/P1082539" xmlDataType="decimal"/>
    </xmlCellPr>
  </singleXmlCell>
  <singleXmlCell id="511" r="H71" connectionId="0">
    <xmlCellPr id="1" uniqueName="P1076351">
      <xmlPr mapId="3" xpath="/TFI-IZD-POD/ISD-TFI-IZD-POD-E_1000979/P1076351" xmlDataType="decimal"/>
    </xmlCellPr>
  </singleXmlCell>
  <singleXmlCell id="512" r="I71" connectionId="0">
    <xmlCellPr id="1" uniqueName="P1082540">
      <xmlPr mapId="3" xpath="/TFI-IZD-POD/ISD-TFI-IZD-POD-E_1000979/P1082540" xmlDataType="decimal"/>
    </xmlCellPr>
  </singleXmlCell>
  <singleXmlCell id="513" r="J71" connectionId="0">
    <xmlCellPr id="1" uniqueName="P1076352">
      <xmlPr mapId="3" xpath="/TFI-IZD-POD/ISD-TFI-IZD-POD-E_1000979/P1076352" xmlDataType="decimal"/>
    </xmlCellPr>
  </singleXmlCell>
  <singleXmlCell id="514" r="K71" connectionId="0">
    <xmlCellPr id="1" uniqueName="P1082541">
      <xmlPr mapId="3" xpath="/TFI-IZD-POD/ISD-TFI-IZD-POD-E_1000979/P1082541" xmlDataType="decimal"/>
    </xmlCellPr>
  </singleXmlCell>
  <singleXmlCell id="515" r="H72" connectionId="0">
    <xmlCellPr id="1" uniqueName="P1076353">
      <xmlPr mapId="3" xpath="/TFI-IZD-POD/ISD-TFI-IZD-POD-E_1000979/P1076353" xmlDataType="decimal"/>
    </xmlCellPr>
  </singleXmlCell>
  <singleXmlCell id="516" r="I72" connectionId="0">
    <xmlCellPr id="1" uniqueName="P1082542">
      <xmlPr mapId="3" xpath="/TFI-IZD-POD/ISD-TFI-IZD-POD-E_1000979/P1082542" xmlDataType="decimal"/>
    </xmlCellPr>
  </singleXmlCell>
  <singleXmlCell id="517" r="J72" connectionId="0">
    <xmlCellPr id="1" uniqueName="P1076354">
      <xmlPr mapId="3" xpath="/TFI-IZD-POD/ISD-TFI-IZD-POD-E_1000979/P1076354" xmlDataType="decimal"/>
    </xmlCellPr>
  </singleXmlCell>
  <singleXmlCell id="518" r="K72" connectionId="0">
    <xmlCellPr id="1" uniqueName="P1082543">
      <xmlPr mapId="3" xpath="/TFI-IZD-POD/ISD-TFI-IZD-POD-E_1000979/P1082543" xmlDataType="decimal"/>
    </xmlCellPr>
  </singleXmlCell>
  <singleXmlCell id="519" r="H73" connectionId="0">
    <xmlCellPr id="1" uniqueName="P1076355">
      <xmlPr mapId="3" xpath="/TFI-IZD-POD/ISD-TFI-IZD-POD-E_1000979/P1076355" xmlDataType="decimal"/>
    </xmlCellPr>
  </singleXmlCell>
  <singleXmlCell id="520" r="I73" connectionId="0">
    <xmlCellPr id="1" uniqueName="P1082544">
      <xmlPr mapId="3" xpath="/TFI-IZD-POD/ISD-TFI-IZD-POD-E_1000979/P1082544" xmlDataType="decimal"/>
    </xmlCellPr>
  </singleXmlCell>
  <singleXmlCell id="521" r="J73" connectionId="0">
    <xmlCellPr id="1" uniqueName="P1076356">
      <xmlPr mapId="3" xpath="/TFI-IZD-POD/ISD-TFI-IZD-POD-E_1000979/P1076356" xmlDataType="decimal"/>
    </xmlCellPr>
  </singleXmlCell>
  <singleXmlCell id="522" r="K73" connectionId="0">
    <xmlCellPr id="1" uniqueName="P1082545">
      <xmlPr mapId="3" xpath="/TFI-IZD-POD/ISD-TFI-IZD-POD-E_1000979/P1082545" xmlDataType="decimal"/>
    </xmlCellPr>
  </singleXmlCell>
  <singleXmlCell id="523" r="H74" connectionId="0">
    <xmlCellPr id="1" uniqueName="P1076357">
      <xmlPr mapId="3" xpath="/TFI-IZD-POD/ISD-TFI-IZD-POD-E_1000979/P1076357" xmlDataType="decimal"/>
    </xmlCellPr>
  </singleXmlCell>
  <singleXmlCell id="524" r="I74" connectionId="0">
    <xmlCellPr id="1" uniqueName="P1082546">
      <xmlPr mapId="3" xpath="/TFI-IZD-POD/ISD-TFI-IZD-POD-E_1000979/P1082546" xmlDataType="decimal"/>
    </xmlCellPr>
  </singleXmlCell>
  <singleXmlCell id="525" r="J74" connectionId="0">
    <xmlCellPr id="1" uniqueName="P1076358">
      <xmlPr mapId="3" xpath="/TFI-IZD-POD/ISD-TFI-IZD-POD-E_1000979/P1076358" xmlDataType="decimal"/>
    </xmlCellPr>
  </singleXmlCell>
  <singleXmlCell id="526" r="K74" connectionId="0">
    <xmlCellPr id="1" uniqueName="P1082547">
      <xmlPr mapId="3" xpath="/TFI-IZD-POD/ISD-TFI-IZD-POD-E_1000979/P1082547" xmlDataType="decimal"/>
    </xmlCellPr>
  </singleXmlCell>
  <singleXmlCell id="527" r="H75" connectionId="0">
    <xmlCellPr id="1" uniqueName="P1076359">
      <xmlPr mapId="3" xpath="/TFI-IZD-POD/ISD-TFI-IZD-POD-E_1000979/P1076359" xmlDataType="decimal"/>
    </xmlCellPr>
  </singleXmlCell>
  <singleXmlCell id="528" r="I75" connectionId="0">
    <xmlCellPr id="1" uniqueName="P1082548">
      <xmlPr mapId="3" xpath="/TFI-IZD-POD/ISD-TFI-IZD-POD-E_1000979/P1082548" xmlDataType="decimal"/>
    </xmlCellPr>
  </singleXmlCell>
  <singleXmlCell id="529" r="J75" connectionId="0">
    <xmlCellPr id="1" uniqueName="P1076360">
      <xmlPr mapId="3" xpath="/TFI-IZD-POD/ISD-TFI-IZD-POD-E_1000979/P1076360" xmlDataType="decimal"/>
    </xmlCellPr>
  </singleXmlCell>
  <singleXmlCell id="530" r="K75" connectionId="0">
    <xmlCellPr id="1" uniqueName="P1082549">
      <xmlPr mapId="3" xpath="/TFI-IZD-POD/ISD-TFI-IZD-POD-E_1000979/P1082549" xmlDataType="decimal"/>
    </xmlCellPr>
  </singleXmlCell>
  <singleXmlCell id="531" r="H77" connectionId="0">
    <xmlCellPr id="1" uniqueName="P1076361">
      <xmlPr mapId="3" xpath="/TFI-IZD-POD/ISD-TFI-IZD-POD-E_1000979/P1076361" xmlDataType="decimal"/>
    </xmlCellPr>
  </singleXmlCell>
  <singleXmlCell id="532" r="I77" connectionId="0">
    <xmlCellPr id="1" uniqueName="P1082551">
      <xmlPr mapId="3" xpath="/TFI-IZD-POD/ISD-TFI-IZD-POD-E_1000979/P1082551" xmlDataType="decimal"/>
    </xmlCellPr>
  </singleXmlCell>
  <singleXmlCell id="533" r="J77" connectionId="0">
    <xmlCellPr id="1" uniqueName="P1076362">
      <xmlPr mapId="3" xpath="/TFI-IZD-POD/ISD-TFI-IZD-POD-E_1000979/P1076362" xmlDataType="decimal"/>
    </xmlCellPr>
  </singleXmlCell>
  <singleXmlCell id="534" r="K77" connectionId="0">
    <xmlCellPr id="1" uniqueName="P1082553">
      <xmlPr mapId="3" xpath="/TFI-IZD-POD/ISD-TFI-IZD-POD-E_1000979/P1082553" xmlDataType="decimal"/>
    </xmlCellPr>
  </singleXmlCell>
  <singleXmlCell id="535" r="H78" connectionId="0">
    <xmlCellPr id="1" uniqueName="P1076363">
      <xmlPr mapId="3" xpath="/TFI-IZD-POD/ISD-TFI-IZD-POD-E_1000979/P1076363" xmlDataType="decimal"/>
    </xmlCellPr>
  </singleXmlCell>
  <singleXmlCell id="536" r="I78" connectionId="0">
    <xmlCellPr id="1" uniqueName="P1082555">
      <xmlPr mapId="3" xpath="/TFI-IZD-POD/ISD-TFI-IZD-POD-E_1000979/P1082555" xmlDataType="decimal"/>
    </xmlCellPr>
  </singleXmlCell>
  <singleXmlCell id="537" r="J78" connectionId="0">
    <xmlCellPr id="1" uniqueName="P1076364">
      <xmlPr mapId="3" xpath="/TFI-IZD-POD/ISD-TFI-IZD-POD-E_1000979/P1076364" xmlDataType="decimal"/>
    </xmlCellPr>
  </singleXmlCell>
  <singleXmlCell id="538" r="K78" connectionId="0">
    <xmlCellPr id="1" uniqueName="P1082556">
      <xmlPr mapId="3" xpath="/TFI-IZD-POD/ISD-TFI-IZD-POD-E_1000979/P1082556" xmlDataType="decimal"/>
    </xmlCellPr>
  </singleXmlCell>
  <singleXmlCell id="539" r="H79" connectionId="0">
    <xmlCellPr id="1" uniqueName="P1076365">
      <xmlPr mapId="3" xpath="/TFI-IZD-POD/ISD-TFI-IZD-POD-E_1000979/P1076365" xmlDataType="decimal"/>
    </xmlCellPr>
  </singleXmlCell>
  <singleXmlCell id="540" r="I79" connectionId="0">
    <xmlCellPr id="1" uniqueName="P1082557">
      <xmlPr mapId="3" xpath="/TFI-IZD-POD/ISD-TFI-IZD-POD-E_1000979/P1082557" xmlDataType="decimal"/>
    </xmlCellPr>
  </singleXmlCell>
  <singleXmlCell id="541" r="J79" connectionId="0">
    <xmlCellPr id="1" uniqueName="P1076366">
      <xmlPr mapId="3" xpath="/TFI-IZD-POD/ISD-TFI-IZD-POD-E_1000979/P1076366" xmlDataType="decimal"/>
    </xmlCellPr>
  </singleXmlCell>
  <singleXmlCell id="542" r="K79" connectionId="0">
    <xmlCellPr id="1" uniqueName="P1082559">
      <xmlPr mapId="3" xpath="/TFI-IZD-POD/ISD-TFI-IZD-POD-E_1000979/P1082559" xmlDataType="decimal"/>
    </xmlCellPr>
  </singleXmlCell>
  <singleXmlCell id="543" r="H80" connectionId="0">
    <xmlCellPr id="1" uniqueName="P1076367">
      <xmlPr mapId="3" xpath="/TFI-IZD-POD/ISD-TFI-IZD-POD-E_1000979/P1076367" xmlDataType="decimal"/>
    </xmlCellPr>
  </singleXmlCell>
  <singleXmlCell id="544" r="I80" connectionId="0">
    <xmlCellPr id="1" uniqueName="P1082560">
      <xmlPr mapId="3" xpath="/TFI-IZD-POD/ISD-TFI-IZD-POD-E_1000979/P1082560" xmlDataType="decimal"/>
    </xmlCellPr>
  </singleXmlCell>
  <singleXmlCell id="545" r="J80" connectionId="0">
    <xmlCellPr id="1" uniqueName="P1076368">
      <xmlPr mapId="3" xpath="/TFI-IZD-POD/ISD-TFI-IZD-POD-E_1000979/P1076368" xmlDataType="decimal"/>
    </xmlCellPr>
  </singleXmlCell>
  <singleXmlCell id="546" r="K80" connectionId="0">
    <xmlCellPr id="1" uniqueName="P1082561">
      <xmlPr mapId="3" xpath="/TFI-IZD-POD/ISD-TFI-IZD-POD-E_1000979/P1082561" xmlDataType="decimal"/>
    </xmlCellPr>
  </singleXmlCell>
  <singleXmlCell id="547" r="H81" connectionId="0">
    <xmlCellPr id="1" uniqueName="P1076369">
      <xmlPr mapId="3" xpath="/TFI-IZD-POD/ISD-TFI-IZD-POD-E_1000979/P1076369" xmlDataType="decimal"/>
    </xmlCellPr>
  </singleXmlCell>
  <singleXmlCell id="548" r="I81" connectionId="0">
    <xmlCellPr id="1" uniqueName="P1082563">
      <xmlPr mapId="3" xpath="/TFI-IZD-POD/ISD-TFI-IZD-POD-E_1000979/P1082563" xmlDataType="decimal"/>
    </xmlCellPr>
  </singleXmlCell>
  <singleXmlCell id="549" r="J81" connectionId="0">
    <xmlCellPr id="1" uniqueName="P1076370">
      <xmlPr mapId="3" xpath="/TFI-IZD-POD/ISD-TFI-IZD-POD-E_1000979/P1076370" xmlDataType="decimal"/>
    </xmlCellPr>
  </singleXmlCell>
  <singleXmlCell id="550" r="K81" connectionId="0">
    <xmlCellPr id="1" uniqueName="P1082565">
      <xmlPr mapId="3" xpath="/TFI-IZD-POD/ISD-TFI-IZD-POD-E_1000979/P1082565" xmlDataType="decimal"/>
    </xmlCellPr>
  </singleXmlCell>
  <singleXmlCell id="551" r="H82" connectionId="0">
    <xmlCellPr id="1" uniqueName="P1076371">
      <xmlPr mapId="3" xpath="/TFI-IZD-POD/ISD-TFI-IZD-POD-E_1000979/P1076371" xmlDataType="decimal"/>
    </xmlCellPr>
  </singleXmlCell>
  <singleXmlCell id="552" r="I82" connectionId="0">
    <xmlCellPr id="1" uniqueName="P1082567">
      <xmlPr mapId="3" xpath="/TFI-IZD-POD/ISD-TFI-IZD-POD-E_1000979/P1082567" xmlDataType="decimal"/>
    </xmlCellPr>
  </singleXmlCell>
  <singleXmlCell id="553" r="J82" connectionId="0">
    <xmlCellPr id="1" uniqueName="P1076372">
      <xmlPr mapId="3" xpath="/TFI-IZD-POD/ISD-TFI-IZD-POD-E_1000979/P1076372" xmlDataType="decimal"/>
    </xmlCellPr>
  </singleXmlCell>
  <singleXmlCell id="554" r="K82" connectionId="0">
    <xmlCellPr id="1" uniqueName="P1082569">
      <xmlPr mapId="3" xpath="/TFI-IZD-POD/ISD-TFI-IZD-POD-E_1000979/P1082569" xmlDataType="decimal"/>
    </xmlCellPr>
  </singleXmlCell>
  <singleXmlCell id="555" r="H83" connectionId="0">
    <xmlCellPr id="1" uniqueName="P1076373">
      <xmlPr mapId="3" xpath="/TFI-IZD-POD/ISD-TFI-IZD-POD-E_1000979/P1076373" xmlDataType="decimal"/>
    </xmlCellPr>
  </singleXmlCell>
  <singleXmlCell id="556" r="I83" connectionId="0">
    <xmlCellPr id="1" uniqueName="P1082571">
      <xmlPr mapId="3" xpath="/TFI-IZD-POD/ISD-TFI-IZD-POD-E_1000979/P1082571" xmlDataType="decimal"/>
    </xmlCellPr>
  </singleXmlCell>
  <singleXmlCell id="557" r="J83" connectionId="0">
    <xmlCellPr id="1" uniqueName="P1076374">
      <xmlPr mapId="3" xpath="/TFI-IZD-POD/ISD-TFI-IZD-POD-E_1000979/P1076374" xmlDataType="decimal"/>
    </xmlCellPr>
  </singleXmlCell>
  <singleXmlCell id="558" r="K83" connectionId="0">
    <xmlCellPr id="1" uniqueName="P1082572">
      <xmlPr mapId="3" xpath="/TFI-IZD-POD/ISD-TFI-IZD-POD-E_1000979/P1082572" xmlDataType="decimal"/>
    </xmlCellPr>
  </singleXmlCell>
  <singleXmlCell id="559" r="H85" connectionId="0">
    <xmlCellPr id="1" uniqueName="P1076375">
      <xmlPr mapId="3" xpath="/TFI-IZD-POD/ISD-TFI-IZD-POD-E_1000979/P1076375" xmlDataType="decimal"/>
    </xmlCellPr>
  </singleXmlCell>
  <singleXmlCell id="560" r="I85" connectionId="0">
    <xmlCellPr id="1" uniqueName="P1082574">
      <xmlPr mapId="3" xpath="/TFI-IZD-POD/ISD-TFI-IZD-POD-E_1000979/P1082574" xmlDataType="decimal"/>
    </xmlCellPr>
  </singleXmlCell>
  <singleXmlCell id="561" r="J85" connectionId="0">
    <xmlCellPr id="1" uniqueName="P1076376">
      <xmlPr mapId="3" xpath="/TFI-IZD-POD/ISD-TFI-IZD-POD-E_1000979/P1076376" xmlDataType="decimal"/>
    </xmlCellPr>
  </singleXmlCell>
  <singleXmlCell id="562" r="K85" connectionId="0">
    <xmlCellPr id="1" uniqueName="P1082575">
      <xmlPr mapId="3" xpath="/TFI-IZD-POD/ISD-TFI-IZD-POD-E_1000979/P1082575" xmlDataType="decimal"/>
    </xmlCellPr>
  </singleXmlCell>
  <singleXmlCell id="563" r="H86" connectionId="0">
    <xmlCellPr id="1" uniqueName="P1076377">
      <xmlPr mapId="3" xpath="/TFI-IZD-POD/ISD-TFI-IZD-POD-E_1000979/P1076377" xmlDataType="decimal"/>
    </xmlCellPr>
  </singleXmlCell>
  <singleXmlCell id="564" r="I86" connectionId="0">
    <xmlCellPr id="1" uniqueName="P1082577">
      <xmlPr mapId="3" xpath="/TFI-IZD-POD/ISD-TFI-IZD-POD-E_1000979/P1082577" xmlDataType="decimal"/>
    </xmlCellPr>
  </singleXmlCell>
  <singleXmlCell id="565" r="J86" connectionId="0">
    <xmlCellPr id="1" uniqueName="P1076378">
      <xmlPr mapId="3" xpath="/TFI-IZD-POD/ISD-TFI-IZD-POD-E_1000979/P1076378" xmlDataType="decimal"/>
    </xmlCellPr>
  </singleXmlCell>
  <singleXmlCell id="566" r="K86" connectionId="0">
    <xmlCellPr id="1" uniqueName="P1082579">
      <xmlPr mapId="3" xpath="/TFI-IZD-POD/ISD-TFI-IZD-POD-E_1000979/P1082579" xmlDataType="decimal"/>
    </xmlCellPr>
  </singleXmlCell>
  <singleXmlCell id="567" r="H87" connectionId="0">
    <xmlCellPr id="1" uniqueName="P1076379">
      <xmlPr mapId="3" xpath="/TFI-IZD-POD/ISD-TFI-IZD-POD-E_1000979/P1076379" xmlDataType="decimal"/>
    </xmlCellPr>
  </singleXmlCell>
  <singleXmlCell id="568" r="I87" connectionId="0">
    <xmlCellPr id="1" uniqueName="P1082581">
      <xmlPr mapId="3" xpath="/TFI-IZD-POD/ISD-TFI-IZD-POD-E_1000979/P1082581" xmlDataType="decimal"/>
    </xmlCellPr>
  </singleXmlCell>
  <singleXmlCell id="569" r="J87" connectionId="0">
    <xmlCellPr id="1" uniqueName="P1076380">
      <xmlPr mapId="3" xpath="/TFI-IZD-POD/ISD-TFI-IZD-POD-E_1000979/P1076380" xmlDataType="decimal"/>
    </xmlCellPr>
  </singleXmlCell>
  <singleXmlCell id="570" r="K87" connectionId="0">
    <xmlCellPr id="1" uniqueName="P1082583">
      <xmlPr mapId="3" xpath="/TFI-IZD-POD/ISD-TFI-IZD-POD-E_1000979/P1082583" xmlDataType="decimal"/>
    </xmlCellPr>
  </singleXmlCell>
  <singleXmlCell id="571" r="H89" connectionId="0">
    <xmlCellPr id="1" uniqueName="P1076381">
      <xmlPr mapId="3" xpath="/TFI-IZD-POD/ISD-TFI-IZD-POD-E_1000979/P1076381" xmlDataType="decimal"/>
    </xmlCellPr>
  </singleXmlCell>
  <singleXmlCell id="572" r="I89" connectionId="0">
    <xmlCellPr id="1" uniqueName="P1082585">
      <xmlPr mapId="3" xpath="/TFI-IZD-POD/ISD-TFI-IZD-POD-E_1000979/P1082585" xmlDataType="decimal"/>
    </xmlCellPr>
  </singleXmlCell>
  <singleXmlCell id="573" r="J89" connectionId="0">
    <xmlCellPr id="1" uniqueName="P1076382">
      <xmlPr mapId="3" xpath="/TFI-IZD-POD/ISD-TFI-IZD-POD-E_1000979/P1076382" xmlDataType="decimal"/>
    </xmlCellPr>
  </singleXmlCell>
  <singleXmlCell id="574" r="K89" connectionId="0">
    <xmlCellPr id="1" uniqueName="P1082586">
      <xmlPr mapId="3" xpath="/TFI-IZD-POD/ISD-TFI-IZD-POD-E_1000979/P1082586" xmlDataType="decimal"/>
    </xmlCellPr>
  </singleXmlCell>
  <singleXmlCell id="575" r="H90" connectionId="0">
    <xmlCellPr id="1" uniqueName="P1076383">
      <xmlPr mapId="3" xpath="/TFI-IZD-POD/ISD-TFI-IZD-POD-E_1000979/P1076383" xmlDataType="decimal"/>
    </xmlCellPr>
  </singleXmlCell>
  <singleXmlCell id="576" r="I90" connectionId="0">
    <xmlCellPr id="1" uniqueName="P1082587">
      <xmlPr mapId="3" xpath="/TFI-IZD-POD/ISD-TFI-IZD-POD-E_1000979/P1082587" xmlDataType="decimal"/>
    </xmlCellPr>
  </singleXmlCell>
  <singleXmlCell id="577" r="J90" connectionId="0">
    <xmlCellPr id="1" uniqueName="P1076384">
      <xmlPr mapId="3" xpath="/TFI-IZD-POD/ISD-TFI-IZD-POD-E_1000979/P1076384" xmlDataType="decimal"/>
    </xmlCellPr>
  </singleXmlCell>
  <singleXmlCell id="578" r="K90" connectionId="0">
    <xmlCellPr id="1" uniqueName="P1082588">
      <xmlPr mapId="3" xpath="/TFI-IZD-POD/ISD-TFI-IZD-POD-E_1000979/P1082588" xmlDataType="decimal"/>
    </xmlCellPr>
  </singleXmlCell>
  <singleXmlCell id="579" r="H91" connectionId="0">
    <xmlCellPr id="1" uniqueName="P1123798">
      <xmlPr mapId="3" xpath="/TFI-IZD-POD/ISD-TFI-IZD-POD-E_1000979/P1123798" xmlDataType="decimal"/>
    </xmlCellPr>
  </singleXmlCell>
  <singleXmlCell id="580" r="I91" connectionId="0">
    <xmlCellPr id="1" uniqueName="P1123799">
      <xmlPr mapId="3" xpath="/TFI-IZD-POD/ISD-TFI-IZD-POD-E_1000979/P1123799" xmlDataType="decimal"/>
    </xmlCellPr>
  </singleXmlCell>
  <singleXmlCell id="581" r="J91" connectionId="0">
    <xmlCellPr id="1" uniqueName="P1123800">
      <xmlPr mapId="3" xpath="/TFI-IZD-POD/ISD-TFI-IZD-POD-E_1000979/P1123800" xmlDataType="decimal"/>
    </xmlCellPr>
  </singleXmlCell>
  <singleXmlCell id="582" r="K91" connectionId="0">
    <xmlCellPr id="1" uniqueName="P1123801">
      <xmlPr mapId="3" xpath="/TFI-IZD-POD/ISD-TFI-IZD-POD-E_1000979/P1123801" xmlDataType="decimal"/>
    </xmlCellPr>
  </singleXmlCell>
  <singleXmlCell id="583" r="H92" connectionId="0">
    <xmlCellPr id="1" uniqueName="P1076387">
      <xmlPr mapId="3" xpath="/TFI-IZD-POD/ISD-TFI-IZD-POD-E_1000979/P1076387" xmlDataType="decimal"/>
    </xmlCellPr>
  </singleXmlCell>
  <singleXmlCell id="584" r="I92" connectionId="0">
    <xmlCellPr id="1" uniqueName="P1082591">
      <xmlPr mapId="3" xpath="/TFI-IZD-POD/ISD-TFI-IZD-POD-E_1000979/P1082591" xmlDataType="decimal"/>
    </xmlCellPr>
  </singleXmlCell>
  <singleXmlCell id="585" r="J92" connectionId="0">
    <xmlCellPr id="1" uniqueName="P1076388">
      <xmlPr mapId="3" xpath="/TFI-IZD-POD/ISD-TFI-IZD-POD-E_1000979/P1076388" xmlDataType="decimal"/>
    </xmlCellPr>
  </singleXmlCell>
  <singleXmlCell id="586" r="K92" connectionId="0">
    <xmlCellPr id="1" uniqueName="P1082592">
      <xmlPr mapId="3" xpath="/TFI-IZD-POD/ISD-TFI-IZD-POD-E_1000979/P1082592" xmlDataType="decimal"/>
    </xmlCellPr>
  </singleXmlCell>
  <singleXmlCell id="587" r="H93" connectionId="0">
    <xmlCellPr id="1" uniqueName="P1123802">
      <xmlPr mapId="3" xpath="/TFI-IZD-POD/ISD-TFI-IZD-POD-E_1000979/P1123802" xmlDataType="decimal"/>
    </xmlCellPr>
  </singleXmlCell>
  <singleXmlCell id="588" r="I93" connectionId="0">
    <xmlCellPr id="1" uniqueName="P1123803">
      <xmlPr mapId="3" xpath="/TFI-IZD-POD/ISD-TFI-IZD-POD-E_1000979/P1123803" xmlDataType="decimal"/>
    </xmlCellPr>
  </singleXmlCell>
  <singleXmlCell id="589" r="J93" connectionId="0">
    <xmlCellPr id="1" uniqueName="P1123804">
      <xmlPr mapId="3" xpath="/TFI-IZD-POD/ISD-TFI-IZD-POD-E_1000979/P1123804" xmlDataType="decimal"/>
    </xmlCellPr>
  </singleXmlCell>
  <singleXmlCell id="590" r="K93" connectionId="0">
    <xmlCellPr id="1" uniqueName="P1123805">
      <xmlPr mapId="3" xpath="/TFI-IZD-POD/ISD-TFI-IZD-POD-E_1000979/P1123805" xmlDataType="decimal"/>
    </xmlCellPr>
  </singleXmlCell>
  <singleXmlCell id="591" r="H94" connectionId="0">
    <xmlCellPr id="1" uniqueName="P1123806">
      <xmlPr mapId="3" xpath="/TFI-IZD-POD/ISD-TFI-IZD-POD-E_1000979/P1123806" xmlDataType="decimal"/>
    </xmlCellPr>
  </singleXmlCell>
  <singleXmlCell id="592" r="I94" connectionId="0">
    <xmlCellPr id="1" uniqueName="P1123807">
      <xmlPr mapId="3" xpath="/TFI-IZD-POD/ISD-TFI-IZD-POD-E_1000979/P1123807" xmlDataType="decimal"/>
    </xmlCellPr>
  </singleXmlCell>
  <singleXmlCell id="593" r="J94" connectionId="0">
    <xmlCellPr id="1" uniqueName="P1123808">
      <xmlPr mapId="3" xpath="/TFI-IZD-POD/ISD-TFI-IZD-POD-E_1000979/P1123808" xmlDataType="decimal"/>
    </xmlCellPr>
  </singleXmlCell>
  <singleXmlCell id="594" r="K94" connectionId="0">
    <xmlCellPr id="1" uniqueName="P1123809">
      <xmlPr mapId="3" xpath="/TFI-IZD-POD/ISD-TFI-IZD-POD-E_1000979/P1123809" xmlDataType="decimal"/>
    </xmlCellPr>
  </singleXmlCell>
  <singleXmlCell id="595" r="H95" connectionId="0">
    <xmlCellPr id="1" uniqueName="P1123810">
      <xmlPr mapId="3" xpath="/TFI-IZD-POD/ISD-TFI-IZD-POD-E_1000979/P1123810" xmlDataType="decimal"/>
    </xmlCellPr>
  </singleXmlCell>
  <singleXmlCell id="596" r="I95" connectionId="0">
    <xmlCellPr id="1" uniqueName="P1123811">
      <xmlPr mapId="3" xpath="/TFI-IZD-POD/ISD-TFI-IZD-POD-E_1000979/P1123811" xmlDataType="decimal"/>
    </xmlCellPr>
  </singleXmlCell>
  <singleXmlCell id="597" r="J95" connectionId="0">
    <xmlCellPr id="1" uniqueName="P1123812">
      <xmlPr mapId="3" xpath="/TFI-IZD-POD/ISD-TFI-IZD-POD-E_1000979/P1123812" xmlDataType="decimal"/>
    </xmlCellPr>
  </singleXmlCell>
  <singleXmlCell id="598" r="K95" connectionId="0">
    <xmlCellPr id="1" uniqueName="P1123813">
      <xmlPr mapId="3" xpath="/TFI-IZD-POD/ISD-TFI-IZD-POD-E_1000979/P1123813" xmlDataType="decimal"/>
    </xmlCellPr>
  </singleXmlCell>
  <singleXmlCell id="599" r="H96" connectionId="0">
    <xmlCellPr id="1" uniqueName="P1123814">
      <xmlPr mapId="3" xpath="/TFI-IZD-POD/ISD-TFI-IZD-POD-E_1000979/P1123814" xmlDataType="decimal"/>
    </xmlCellPr>
  </singleXmlCell>
  <singleXmlCell id="600" r="I96" connectionId="0">
    <xmlCellPr id="1" uniqueName="P1123815">
      <xmlPr mapId="3" xpath="/TFI-IZD-POD/ISD-TFI-IZD-POD-E_1000979/P1123815" xmlDataType="decimal"/>
    </xmlCellPr>
  </singleXmlCell>
  <singleXmlCell id="601" r="J96" connectionId="0">
    <xmlCellPr id="1" uniqueName="P1123816">
      <xmlPr mapId="3" xpath="/TFI-IZD-POD/ISD-TFI-IZD-POD-E_1000979/P1123816" xmlDataType="decimal"/>
    </xmlCellPr>
  </singleXmlCell>
  <singleXmlCell id="602" r="K96" connectionId="0">
    <xmlCellPr id="1" uniqueName="P1123817">
      <xmlPr mapId="3" xpath="/TFI-IZD-POD/ISD-TFI-IZD-POD-E_1000979/P1123817" xmlDataType="decimal"/>
    </xmlCellPr>
  </singleXmlCell>
  <singleXmlCell id="603" r="H97" connectionId="0">
    <xmlCellPr id="1" uniqueName="P1123818">
      <xmlPr mapId="3" xpath="/TFI-IZD-POD/ISD-TFI-IZD-POD-E_1000979/P1123818" xmlDataType="decimal"/>
    </xmlCellPr>
  </singleXmlCell>
  <singleXmlCell id="604" r="I97" connectionId="0">
    <xmlCellPr id="1" uniqueName="P1123819">
      <xmlPr mapId="3" xpath="/TFI-IZD-POD/ISD-TFI-IZD-POD-E_1000979/P1123819" xmlDataType="decimal"/>
    </xmlCellPr>
  </singleXmlCell>
  <singleXmlCell id="605" r="J97" connectionId="0">
    <xmlCellPr id="1" uniqueName="P1123820">
      <xmlPr mapId="3" xpath="/TFI-IZD-POD/ISD-TFI-IZD-POD-E_1000979/P1123820" xmlDataType="decimal"/>
    </xmlCellPr>
  </singleXmlCell>
  <singleXmlCell id="606" r="K97" connectionId="0">
    <xmlCellPr id="1" uniqueName="P1123821">
      <xmlPr mapId="3" xpath="/TFI-IZD-POD/ISD-TFI-IZD-POD-E_1000979/P1123821" xmlDataType="decimal"/>
    </xmlCellPr>
  </singleXmlCell>
  <singleXmlCell id="607" r="H98" connectionId="0">
    <xmlCellPr id="1" uniqueName="P1123822">
      <xmlPr mapId="3" xpath="/TFI-IZD-POD/ISD-TFI-IZD-POD-E_1000979/P1123822" xmlDataType="decimal"/>
    </xmlCellPr>
  </singleXmlCell>
  <singleXmlCell id="608" r="I98" connectionId="0">
    <xmlCellPr id="1" uniqueName="P1123823">
      <xmlPr mapId="3" xpath="/TFI-IZD-POD/ISD-TFI-IZD-POD-E_1000979/P1123823" xmlDataType="decimal"/>
    </xmlCellPr>
  </singleXmlCell>
  <singleXmlCell id="609" r="J98" connectionId="0">
    <xmlCellPr id="1" uniqueName="P1123824">
      <xmlPr mapId="3" xpath="/TFI-IZD-POD/ISD-TFI-IZD-POD-E_1000979/P1123824" xmlDataType="decimal"/>
    </xmlCellPr>
  </singleXmlCell>
  <singleXmlCell id="610" r="K98" connectionId="0">
    <xmlCellPr id="1" uniqueName="P1123825">
      <xmlPr mapId="3" xpath="/TFI-IZD-POD/ISD-TFI-IZD-POD-E_1000979/P1123825" xmlDataType="decimal"/>
    </xmlCellPr>
  </singleXmlCell>
  <singleXmlCell id="611" r="H99" connectionId="0">
    <xmlCellPr id="1" uniqueName="P1123826">
      <xmlPr mapId="3" xpath="/TFI-IZD-POD/ISD-TFI-IZD-POD-E_1000979/P1123826" xmlDataType="decimal"/>
    </xmlCellPr>
  </singleXmlCell>
  <singleXmlCell id="612" r="I99" connectionId="0">
    <xmlCellPr id="1" uniqueName="P1123827">
      <xmlPr mapId="3" xpath="/TFI-IZD-POD/ISD-TFI-IZD-POD-E_1000979/P1123827" xmlDataType="decimal"/>
    </xmlCellPr>
  </singleXmlCell>
  <singleXmlCell id="613" r="J99" connectionId="0">
    <xmlCellPr id="1" uniqueName="P1123828">
      <xmlPr mapId="3" xpath="/TFI-IZD-POD/ISD-TFI-IZD-POD-E_1000979/P1123828" xmlDataType="decimal"/>
    </xmlCellPr>
  </singleXmlCell>
  <singleXmlCell id="614" r="K99" connectionId="0">
    <xmlCellPr id="1" uniqueName="P1123829">
      <xmlPr mapId="3" xpath="/TFI-IZD-POD/ISD-TFI-IZD-POD-E_1000979/P1123829" xmlDataType="decimal"/>
    </xmlCellPr>
  </singleXmlCell>
  <singleXmlCell id="615" r="H100" connectionId="0">
    <xmlCellPr id="1" uniqueName="P1123830">
      <xmlPr mapId="3" xpath="/TFI-IZD-POD/ISD-TFI-IZD-POD-E_1000979/P1123830" xmlDataType="decimal"/>
    </xmlCellPr>
  </singleXmlCell>
  <singleXmlCell id="616" r="I100" connectionId="0">
    <xmlCellPr id="1" uniqueName="P1123831">
      <xmlPr mapId="3" xpath="/TFI-IZD-POD/ISD-TFI-IZD-POD-E_1000979/P1123831" xmlDataType="decimal"/>
    </xmlCellPr>
  </singleXmlCell>
  <singleXmlCell id="617" r="J100" connectionId="0">
    <xmlCellPr id="1" uniqueName="P1123832">
      <xmlPr mapId="3" xpath="/TFI-IZD-POD/ISD-TFI-IZD-POD-E_1000979/P1123832" xmlDataType="decimal"/>
    </xmlCellPr>
  </singleXmlCell>
  <singleXmlCell id="618" r="K100" connectionId="0">
    <xmlCellPr id="1" uniqueName="P1123833">
      <xmlPr mapId="3" xpath="/TFI-IZD-POD/ISD-TFI-IZD-POD-E_1000979/P1123833" xmlDataType="decimal"/>
    </xmlCellPr>
  </singleXmlCell>
  <singleXmlCell id="619" r="H101" connectionId="0">
    <xmlCellPr id="1" uniqueName="P1076391">
      <xmlPr mapId="3" xpath="/TFI-IZD-POD/ISD-TFI-IZD-POD-E_1000979/P1076391" xmlDataType="decimal"/>
    </xmlCellPr>
  </singleXmlCell>
  <singleXmlCell id="620" r="I101" connectionId="0">
    <xmlCellPr id="1" uniqueName="P1082595">
      <xmlPr mapId="3" xpath="/TFI-IZD-POD/ISD-TFI-IZD-POD-E_1000979/P1082595" xmlDataType="decimal"/>
    </xmlCellPr>
  </singleXmlCell>
  <singleXmlCell id="621" r="J101" connectionId="0">
    <xmlCellPr id="1" uniqueName="P1076392">
      <xmlPr mapId="3" xpath="/TFI-IZD-POD/ISD-TFI-IZD-POD-E_1000979/P1076392" xmlDataType="decimal"/>
    </xmlCellPr>
  </singleXmlCell>
  <singleXmlCell id="622" r="K101" connectionId="0">
    <xmlCellPr id="1" uniqueName="P1082596">
      <xmlPr mapId="3" xpath="/TFI-IZD-POD/ISD-TFI-IZD-POD-E_1000979/P1082596" xmlDataType="decimal"/>
    </xmlCellPr>
  </singleXmlCell>
  <singleXmlCell id="623" r="H102" connectionId="0">
    <xmlCellPr id="1" uniqueName="P1076393">
      <xmlPr mapId="3" xpath="/TFI-IZD-POD/ISD-TFI-IZD-POD-E_1000979/P1076393" xmlDataType="decimal"/>
    </xmlCellPr>
  </singleXmlCell>
  <singleXmlCell id="624" r="I102" connectionId="0">
    <xmlCellPr id="1" uniqueName="P1082597">
      <xmlPr mapId="3" xpath="/TFI-IZD-POD/ISD-TFI-IZD-POD-E_1000979/P1082597" xmlDataType="decimal"/>
    </xmlCellPr>
  </singleXmlCell>
  <singleXmlCell id="625" r="J102" connectionId="0">
    <xmlCellPr id="1" uniqueName="P1076394">
      <xmlPr mapId="3" xpath="/TFI-IZD-POD/ISD-TFI-IZD-POD-E_1000979/P1076394" xmlDataType="decimal"/>
    </xmlCellPr>
  </singleXmlCell>
  <singleXmlCell id="626" r="K102" connectionId="0">
    <xmlCellPr id="1" uniqueName="P1082598">
      <xmlPr mapId="3" xpath="/TFI-IZD-POD/ISD-TFI-IZD-POD-E_1000979/P1082598" xmlDataType="decimal"/>
    </xmlCellPr>
  </singleXmlCell>
  <singleXmlCell id="627" r="H103" connectionId="0">
    <xmlCellPr id="1" uniqueName="P1076395">
      <xmlPr mapId="3" xpath="/TFI-IZD-POD/ISD-TFI-IZD-POD-E_1000979/P1076395" xmlDataType="decimal"/>
    </xmlCellPr>
  </singleXmlCell>
  <singleXmlCell id="628" r="I103" connectionId="0">
    <xmlCellPr id="1" uniqueName="P1082599">
      <xmlPr mapId="3" xpath="/TFI-IZD-POD/ISD-TFI-IZD-POD-E_1000979/P1082599" xmlDataType="decimal"/>
    </xmlCellPr>
  </singleXmlCell>
  <singleXmlCell id="629" r="J103" connectionId="0">
    <xmlCellPr id="1" uniqueName="P1076396">
      <xmlPr mapId="3" xpath="/TFI-IZD-POD/ISD-TFI-IZD-POD-E_1000979/P1076396" xmlDataType="decimal"/>
    </xmlCellPr>
  </singleXmlCell>
  <singleXmlCell id="630" r="K103" connectionId="0">
    <xmlCellPr id="1" uniqueName="P1082600">
      <xmlPr mapId="3" xpath="/TFI-IZD-POD/ISD-TFI-IZD-POD-E_1000979/P1082600" xmlDataType="decimal"/>
    </xmlCellPr>
  </singleXmlCell>
  <singleXmlCell id="631" r="H104" connectionId="0">
    <xmlCellPr id="1" uniqueName="P1123834">
      <xmlPr mapId="3" xpath="/TFI-IZD-POD/ISD-TFI-IZD-POD-E_1000979/P1123834" xmlDataType="decimal"/>
    </xmlCellPr>
  </singleXmlCell>
  <singleXmlCell id="632" r="I104" connectionId="0">
    <xmlCellPr id="1" uniqueName="P1123835">
      <xmlPr mapId="3" xpath="/TFI-IZD-POD/ISD-TFI-IZD-POD-E_1000979/P1123835" xmlDataType="decimal"/>
    </xmlCellPr>
  </singleXmlCell>
  <singleXmlCell id="633" r="J104" connectionId="0">
    <xmlCellPr id="1" uniqueName="P1123836">
      <xmlPr mapId="3" xpath="/TFI-IZD-POD/ISD-TFI-IZD-POD-E_1000979/P1123836" xmlDataType="decimal"/>
    </xmlCellPr>
  </singleXmlCell>
  <singleXmlCell id="634" r="K104" connectionId="0">
    <xmlCellPr id="1" uniqueName="P1123837">
      <xmlPr mapId="3" xpath="/TFI-IZD-POD/ISD-TFI-IZD-POD-E_1000979/P1123837" xmlDataType="decimal"/>
    </xmlCellPr>
  </singleXmlCell>
  <singleXmlCell id="635" r="H105" connectionId="0">
    <xmlCellPr id="1" uniqueName="P1123838">
      <xmlPr mapId="3" xpath="/TFI-IZD-POD/ISD-TFI-IZD-POD-E_1000979/P1123838" xmlDataType="decimal"/>
    </xmlCellPr>
  </singleXmlCell>
  <singleXmlCell id="636" r="I105" connectionId="0">
    <xmlCellPr id="1" uniqueName="P1123839">
      <xmlPr mapId="3" xpath="/TFI-IZD-POD/ISD-TFI-IZD-POD-E_1000979/P1123839" xmlDataType="decimal"/>
    </xmlCellPr>
  </singleXmlCell>
  <singleXmlCell id="637" r="J105" connectionId="0">
    <xmlCellPr id="1" uniqueName="P1123840">
      <xmlPr mapId="3" xpath="/TFI-IZD-POD/ISD-TFI-IZD-POD-E_1000979/P1123840" xmlDataType="decimal"/>
    </xmlCellPr>
  </singleXmlCell>
  <singleXmlCell id="638" r="K105" connectionId="0">
    <xmlCellPr id="1" uniqueName="P1123841">
      <xmlPr mapId="3" xpath="/TFI-IZD-POD/ISD-TFI-IZD-POD-E_1000979/P1123841" xmlDataType="decimal"/>
    </xmlCellPr>
  </singleXmlCell>
  <singleXmlCell id="639" r="H106" connectionId="0">
    <xmlCellPr id="1" uniqueName="P1123842">
      <xmlPr mapId="3" xpath="/TFI-IZD-POD/ISD-TFI-IZD-POD-E_1000979/P1123842" xmlDataType="decimal"/>
    </xmlCellPr>
  </singleXmlCell>
  <singleXmlCell id="640" r="I106" connectionId="0">
    <xmlCellPr id="1" uniqueName="P1123843">
      <xmlPr mapId="3" xpath="/TFI-IZD-POD/ISD-TFI-IZD-POD-E_1000979/P1123843" xmlDataType="decimal"/>
    </xmlCellPr>
  </singleXmlCell>
  <singleXmlCell id="641" r="J106" connectionId="0">
    <xmlCellPr id="1" uniqueName="P1123844">
      <xmlPr mapId="3" xpath="/TFI-IZD-POD/ISD-TFI-IZD-POD-E_1000979/P1123844" xmlDataType="decimal"/>
    </xmlCellPr>
  </singleXmlCell>
  <singleXmlCell id="642" r="K106" connectionId="0">
    <xmlCellPr id="1" uniqueName="P1123845">
      <xmlPr mapId="3" xpath="/TFI-IZD-POD/ISD-TFI-IZD-POD-E_1000979/P1123845" xmlDataType="decimal"/>
    </xmlCellPr>
  </singleXmlCell>
  <singleXmlCell id="643" r="H107" connectionId="0">
    <xmlCellPr id="1" uniqueName="P1123846">
      <xmlPr mapId="3" xpath="/TFI-IZD-POD/ISD-TFI-IZD-POD-E_1000979/P1123846" xmlDataType="decimal"/>
    </xmlCellPr>
  </singleXmlCell>
  <singleXmlCell id="644" r="I107" connectionId="0">
    <xmlCellPr id="1" uniqueName="P1123847">
      <xmlPr mapId="3" xpath="/TFI-IZD-POD/ISD-TFI-IZD-POD-E_1000979/P1123847" xmlDataType="decimal"/>
    </xmlCellPr>
  </singleXmlCell>
  <singleXmlCell id="645" r="J107" connectionId="0">
    <xmlCellPr id="1" uniqueName="P1123848">
      <xmlPr mapId="3" xpath="/TFI-IZD-POD/ISD-TFI-IZD-POD-E_1000979/P1123848" xmlDataType="decimal"/>
    </xmlCellPr>
  </singleXmlCell>
  <singleXmlCell id="646" r="K107" connectionId="0">
    <xmlCellPr id="1" uniqueName="P1123849">
      <xmlPr mapId="3" xpath="/TFI-IZD-POD/ISD-TFI-IZD-POD-E_1000979/P1123849" xmlDataType="decimal"/>
    </xmlCellPr>
  </singleXmlCell>
  <singleXmlCell id="647" r="H108" connectionId="0">
    <xmlCellPr id="1" uniqueName="P1076403">
      <xmlPr mapId="3" xpath="/TFI-IZD-POD/ISD-TFI-IZD-POD-E_1000979/P1076403" xmlDataType="decimal"/>
    </xmlCellPr>
  </singleXmlCell>
  <singleXmlCell id="648" r="I108" connectionId="0">
    <xmlCellPr id="1" uniqueName="P1082607">
      <xmlPr mapId="3" xpath="/TFI-IZD-POD/ISD-TFI-IZD-POD-E_1000979/P1082607" xmlDataType="decimal"/>
    </xmlCellPr>
  </singleXmlCell>
  <singleXmlCell id="649" r="J108" connectionId="0">
    <xmlCellPr id="1" uniqueName="P1076404">
      <xmlPr mapId="3" xpath="/TFI-IZD-POD/ISD-TFI-IZD-POD-E_1000979/P1076404" xmlDataType="decimal"/>
    </xmlCellPr>
  </singleXmlCell>
  <singleXmlCell id="650" r="K108" connectionId="0">
    <xmlCellPr id="1" uniqueName="P1082608">
      <xmlPr mapId="3" xpath="/TFI-IZD-POD/ISD-TFI-IZD-POD-E_1000979/P1082608" xmlDataType="decimal"/>
    </xmlCellPr>
  </singleXmlCell>
  <singleXmlCell id="651" r="H109" connectionId="0">
    <xmlCellPr id="1" uniqueName="P1076405">
      <xmlPr mapId="3" xpath="/TFI-IZD-POD/ISD-TFI-IZD-POD-E_1000979/P1076405" xmlDataType="decimal"/>
    </xmlCellPr>
  </singleXmlCell>
  <singleXmlCell id="652" r="I109" connectionId="0">
    <xmlCellPr id="1" uniqueName="P1082609">
      <xmlPr mapId="3" xpath="/TFI-IZD-POD/ISD-TFI-IZD-POD-E_1000979/P1082609" xmlDataType="decimal"/>
    </xmlCellPr>
  </singleXmlCell>
  <singleXmlCell id="653" r="J109" connectionId="0">
    <xmlCellPr id="1" uniqueName="P1076406">
      <xmlPr mapId="3" xpath="/TFI-IZD-POD/ISD-TFI-IZD-POD-E_1000979/P1076406" xmlDataType="decimal"/>
    </xmlCellPr>
  </singleXmlCell>
  <singleXmlCell id="654" r="K109" connectionId="0">
    <xmlCellPr id="1" uniqueName="P1082610">
      <xmlPr mapId="3" xpath="/TFI-IZD-POD/ISD-TFI-IZD-POD-E_1000979/P1082610" xmlDataType="decimal"/>
    </xmlCellPr>
  </singleXmlCell>
  <singleXmlCell id="655" r="H111" connectionId="0">
    <xmlCellPr id="1" uniqueName="P1076407">
      <xmlPr mapId="3" xpath="/TFI-IZD-POD/ISD-TFI-IZD-POD-E_1000979/P1076407" xmlDataType="decimal"/>
    </xmlCellPr>
  </singleXmlCell>
  <singleXmlCell id="656" r="I111" connectionId="0">
    <xmlCellPr id="1" uniqueName="P1082611">
      <xmlPr mapId="3" xpath="/TFI-IZD-POD/ISD-TFI-IZD-POD-E_1000979/P1082611" xmlDataType="decimal"/>
    </xmlCellPr>
  </singleXmlCell>
  <singleXmlCell id="657" r="J111" connectionId="0">
    <xmlCellPr id="1" uniqueName="P1076408">
      <xmlPr mapId="3" xpath="/TFI-IZD-POD/ISD-TFI-IZD-POD-E_1000979/P1076408" xmlDataType="decimal"/>
    </xmlCellPr>
  </singleXmlCell>
  <singleXmlCell id="658" r="K111" connectionId="0">
    <xmlCellPr id="1" uniqueName="P1082612">
      <xmlPr mapId="3" xpath="/TFI-IZD-POD/ISD-TFI-IZD-POD-E_1000979/P1082612" xmlDataType="decimal"/>
    </xmlCellPr>
  </singleXmlCell>
  <singleXmlCell id="659" r="H112" connectionId="0">
    <xmlCellPr id="1" uniqueName="P1076409">
      <xmlPr mapId="3" xpath="/TFI-IZD-POD/ISD-TFI-IZD-POD-E_1000979/P1076409" xmlDataType="decimal"/>
    </xmlCellPr>
  </singleXmlCell>
  <singleXmlCell id="660" r="I112" connectionId="0">
    <xmlCellPr id="1" uniqueName="P1082613">
      <xmlPr mapId="3" xpath="/TFI-IZD-POD/ISD-TFI-IZD-POD-E_1000979/P1082613" xmlDataType="decimal"/>
    </xmlCellPr>
  </singleXmlCell>
  <singleXmlCell id="661" r="J112" connectionId="0">
    <xmlCellPr id="1" uniqueName="P1076410">
      <xmlPr mapId="3" xpath="/TFI-IZD-POD/ISD-TFI-IZD-POD-E_1000979/P1076410" xmlDataType="decimal"/>
    </xmlCellPr>
  </singleXmlCell>
  <singleXmlCell id="662" r="K112" connectionId="0">
    <xmlCellPr id="1" uniqueName="P1082614">
      <xmlPr mapId="3" xpath="/TFI-IZD-POD/ISD-TFI-IZD-POD-E_1000979/P1082614" xmlDataType="decimal"/>
    </xmlCellPr>
  </singleXmlCell>
  <singleXmlCell id="663" r="H113" connectionId="0">
    <xmlCellPr id="1" uniqueName="P1076411">
      <xmlPr mapId="3" xpath="/TFI-IZD-POD/ISD-TFI-IZD-POD-E_1000979/P1076411" xmlDataType="decimal"/>
    </xmlCellPr>
  </singleXmlCell>
  <singleXmlCell id="664" r="I113" connectionId="0">
    <xmlCellPr id="1" uniqueName="P1082615">
      <xmlPr mapId="3" xpath="/TFI-IZD-POD/ISD-TFI-IZD-POD-E_1000979/P1082615" xmlDataType="decimal"/>
    </xmlCellPr>
  </singleXmlCell>
  <singleXmlCell id="665" r="J113" connectionId="0">
    <xmlCellPr id="1" uniqueName="P1076412">
      <xmlPr mapId="3" xpath="/TFI-IZD-POD/ISD-TFI-IZD-POD-E_1000979/P1076412" xmlDataType="decimal"/>
    </xmlCellPr>
  </singleXmlCell>
  <singleXmlCell id="666" r="K113" connectionId="0">
    <xmlCellPr id="1" uniqueName="P1082616">
      <xmlPr mapId="3" xpath="/TFI-IZD-POD/ISD-TFI-IZD-POD-E_1000979/P1082616" xmlDataType="decimal"/>
    </xmlCellPr>
  </singleXmlCell>
</singleXmlCells>
</file>

<file path=xl/tables/tableSingleCells4.xml><?xml version="1.0" encoding="utf-8"?>
<singleXmlCells xmlns="http://schemas.openxmlformats.org/spreadsheetml/2006/main">
  <singleXmlCell id="667" r="H8" connectionId="0">
    <xmlCellPr id="1" uniqueName="P1076413">
      <xmlPr mapId="3" xpath="/TFI-IZD-POD/NTI-TFI-IZD-POD-E_1000978/P1076413" xmlDataType="decimal"/>
    </xmlCellPr>
  </singleXmlCell>
  <singleXmlCell id="668" r="I8" connectionId="0">
    <xmlCellPr id="1" uniqueName="P1076414">
      <xmlPr mapId="3" xpath="/TFI-IZD-POD/NTI-TFI-IZD-POD-E_1000978/P1076414" xmlDataType="decimal"/>
    </xmlCellPr>
  </singleXmlCell>
  <singleXmlCell id="669" r="H9" connectionId="0">
    <xmlCellPr id="1" uniqueName="P1076415">
      <xmlPr mapId="3" xpath="/TFI-IZD-POD/NTI-TFI-IZD-POD-E_1000978/P1076415" xmlDataType="decimal"/>
    </xmlCellPr>
  </singleXmlCell>
  <singleXmlCell id="670" r="I9" connectionId="0">
    <xmlCellPr id="1" uniqueName="P1076416">
      <xmlPr mapId="3" xpath="/TFI-IZD-POD/NTI-TFI-IZD-POD-E_1000978/P1076416" xmlDataType="decimal"/>
    </xmlCellPr>
  </singleXmlCell>
  <singleXmlCell id="671" r="H10" connectionId="0">
    <xmlCellPr id="1" uniqueName="P1076417">
      <xmlPr mapId="3" xpath="/TFI-IZD-POD/NTI-TFI-IZD-POD-E_1000978/P1076417" xmlDataType="decimal"/>
    </xmlCellPr>
  </singleXmlCell>
  <singleXmlCell id="672" r="I10" connectionId="0">
    <xmlCellPr id="1" uniqueName="P1076418">
      <xmlPr mapId="3" xpath="/TFI-IZD-POD/NTI-TFI-IZD-POD-E_1000978/P1076418" xmlDataType="decimal"/>
    </xmlCellPr>
  </singleXmlCell>
  <singleXmlCell id="673" r="H11" connectionId="0">
    <xmlCellPr id="1" uniqueName="P1076419">
      <xmlPr mapId="3" xpath="/TFI-IZD-POD/NTI-TFI-IZD-POD-E_1000978/P1076419" xmlDataType="decimal"/>
    </xmlCellPr>
  </singleXmlCell>
  <singleXmlCell id="674" r="I11" connectionId="0">
    <xmlCellPr id="1" uniqueName="P1076420">
      <xmlPr mapId="3" xpath="/TFI-IZD-POD/NTI-TFI-IZD-POD-E_1000978/P1076420" xmlDataType="decimal"/>
    </xmlCellPr>
  </singleXmlCell>
  <singleXmlCell id="675" r="H12" connectionId="0">
    <xmlCellPr id="1" uniqueName="P1076421">
      <xmlPr mapId="3" xpath="/TFI-IZD-POD/NTI-TFI-IZD-POD-E_1000978/P1076421" xmlDataType="decimal"/>
    </xmlCellPr>
  </singleXmlCell>
  <singleXmlCell id="676" r="I12" connectionId="0">
    <xmlCellPr id="1" uniqueName="P1076422">
      <xmlPr mapId="3" xpath="/TFI-IZD-POD/NTI-TFI-IZD-POD-E_1000978/P1076422" xmlDataType="decimal"/>
    </xmlCellPr>
  </singleXmlCell>
  <singleXmlCell id="677" r="H13" connectionId="0">
    <xmlCellPr id="1" uniqueName="P1076423">
      <xmlPr mapId="3" xpath="/TFI-IZD-POD/NTI-TFI-IZD-POD-E_1000978/P1076423" xmlDataType="decimal"/>
    </xmlCellPr>
  </singleXmlCell>
  <singleXmlCell id="678" r="I13" connectionId="0">
    <xmlCellPr id="1" uniqueName="P1076424">
      <xmlPr mapId="3" xpath="/TFI-IZD-POD/NTI-TFI-IZD-POD-E_1000978/P1076424" xmlDataType="decimal"/>
    </xmlCellPr>
  </singleXmlCell>
  <singleXmlCell id="679" r="H14" connectionId="0">
    <xmlCellPr id="1" uniqueName="P1076425">
      <xmlPr mapId="3" xpath="/TFI-IZD-POD/NTI-TFI-IZD-POD-E_1000978/P1076425" xmlDataType="decimal"/>
    </xmlCellPr>
  </singleXmlCell>
  <singleXmlCell id="680" r="I14" connectionId="0">
    <xmlCellPr id="1" uniqueName="P1076426">
      <xmlPr mapId="3" xpath="/TFI-IZD-POD/NTI-TFI-IZD-POD-E_1000978/P1076426" xmlDataType="decimal"/>
    </xmlCellPr>
  </singleXmlCell>
  <singleXmlCell id="681" r="H15" connectionId="0">
    <xmlCellPr id="1" uniqueName="P1076427">
      <xmlPr mapId="3" xpath="/TFI-IZD-POD/NTI-TFI-IZD-POD-E_1000978/P1076427" xmlDataType="decimal"/>
    </xmlCellPr>
  </singleXmlCell>
  <singleXmlCell id="682" r="I15" connectionId="0">
    <xmlCellPr id="1" uniqueName="P1076428">
      <xmlPr mapId="3" xpath="/TFI-IZD-POD/NTI-TFI-IZD-POD-E_1000978/P1076428" xmlDataType="decimal"/>
    </xmlCellPr>
  </singleXmlCell>
  <singleXmlCell id="683" r="H16" connectionId="0">
    <xmlCellPr id="1" uniqueName="P1076429">
      <xmlPr mapId="3" xpath="/TFI-IZD-POD/NTI-TFI-IZD-POD-E_1000978/P1076429" xmlDataType="decimal"/>
    </xmlCellPr>
  </singleXmlCell>
  <singleXmlCell id="684" r="I16" connectionId="0">
    <xmlCellPr id="1" uniqueName="P1076430">
      <xmlPr mapId="3" xpath="/TFI-IZD-POD/NTI-TFI-IZD-POD-E_1000978/P1076430" xmlDataType="decimal"/>
    </xmlCellPr>
  </singleXmlCell>
  <singleXmlCell id="685" r="H17" connectionId="0">
    <xmlCellPr id="1" uniqueName="P1076431">
      <xmlPr mapId="3" xpath="/TFI-IZD-POD/NTI-TFI-IZD-POD-E_1000978/P1076431" xmlDataType="decimal"/>
    </xmlCellPr>
  </singleXmlCell>
  <singleXmlCell id="686" r="I17" connectionId="0">
    <xmlCellPr id="1" uniqueName="P1076432">
      <xmlPr mapId="3" xpath="/TFI-IZD-POD/NTI-TFI-IZD-POD-E_1000978/P1076432" xmlDataType="decimal"/>
    </xmlCellPr>
  </singleXmlCell>
  <singleXmlCell id="687" r="H18" connectionId="0">
    <xmlCellPr id="1" uniqueName="P1076433">
      <xmlPr mapId="3" xpath="/TFI-IZD-POD/NTI-TFI-IZD-POD-E_1000978/P1076433" xmlDataType="decimal"/>
    </xmlCellPr>
  </singleXmlCell>
  <singleXmlCell id="688" r="I18" connectionId="0">
    <xmlCellPr id="1" uniqueName="P1076434">
      <xmlPr mapId="3" xpath="/TFI-IZD-POD/NTI-TFI-IZD-POD-E_1000978/P1076434" xmlDataType="decimal"/>
    </xmlCellPr>
  </singleXmlCell>
  <singleXmlCell id="689" r="H19" connectionId="0">
    <xmlCellPr id="1" uniqueName="P1076435">
      <xmlPr mapId="3" xpath="/TFI-IZD-POD/NTI-TFI-IZD-POD-E_1000978/P1076435" xmlDataType="decimal"/>
    </xmlCellPr>
  </singleXmlCell>
  <singleXmlCell id="690" r="I19" connectionId="0">
    <xmlCellPr id="1" uniqueName="P1076436">
      <xmlPr mapId="3" xpath="/TFI-IZD-POD/NTI-TFI-IZD-POD-E_1000978/P1076436" xmlDataType="decimal"/>
    </xmlCellPr>
  </singleXmlCell>
  <singleXmlCell id="691" r="H20" connectionId="0">
    <xmlCellPr id="1" uniqueName="P1076437">
      <xmlPr mapId="3" xpath="/TFI-IZD-POD/NTI-TFI-IZD-POD-E_1000978/P1076437" xmlDataType="decimal"/>
    </xmlCellPr>
  </singleXmlCell>
  <singleXmlCell id="692" r="I20" connectionId="0">
    <xmlCellPr id="1" uniqueName="P1076438">
      <xmlPr mapId="3" xpath="/TFI-IZD-POD/NTI-TFI-IZD-POD-E_1000978/P1076438" xmlDataType="decimal"/>
    </xmlCellPr>
  </singleXmlCell>
  <singleXmlCell id="693" r="H21" connectionId="0">
    <xmlCellPr id="1" uniqueName="P1076439">
      <xmlPr mapId="3" xpath="/TFI-IZD-POD/NTI-TFI-IZD-POD-E_1000978/P1076439" xmlDataType="decimal"/>
    </xmlCellPr>
  </singleXmlCell>
  <singleXmlCell id="694" r="I21" connectionId="0">
    <xmlCellPr id="1" uniqueName="P1076440">
      <xmlPr mapId="3" xpath="/TFI-IZD-POD/NTI-TFI-IZD-POD-E_1000978/P1076440" xmlDataType="decimal"/>
    </xmlCellPr>
  </singleXmlCell>
  <singleXmlCell id="695" r="H22" connectionId="0">
    <xmlCellPr id="1" uniqueName="P1076441">
      <xmlPr mapId="3" xpath="/TFI-IZD-POD/NTI-TFI-IZD-POD-E_1000978/P1076441" xmlDataType="decimal"/>
    </xmlCellPr>
  </singleXmlCell>
  <singleXmlCell id="696" r="I22" connectionId="0">
    <xmlCellPr id="1" uniqueName="P1076442">
      <xmlPr mapId="3" xpath="/TFI-IZD-POD/NTI-TFI-IZD-POD-E_1000978/P1076442" xmlDataType="decimal"/>
    </xmlCellPr>
  </singleXmlCell>
  <singleXmlCell id="697" r="H23" connectionId="0">
    <xmlCellPr id="1" uniqueName="P1076443">
      <xmlPr mapId="3" xpath="/TFI-IZD-POD/NTI-TFI-IZD-POD-E_1000978/P1076443" xmlDataType="decimal"/>
    </xmlCellPr>
  </singleXmlCell>
  <singleXmlCell id="698" r="I23" connectionId="0">
    <xmlCellPr id="1" uniqueName="P1076444">
      <xmlPr mapId="3" xpath="/TFI-IZD-POD/NTI-TFI-IZD-POD-E_1000978/P1076444" xmlDataType="decimal"/>
    </xmlCellPr>
  </singleXmlCell>
  <singleXmlCell id="699" r="H24" connectionId="0">
    <xmlCellPr id="1" uniqueName="P1076445">
      <xmlPr mapId="3" xpath="/TFI-IZD-POD/NTI-TFI-IZD-POD-E_1000978/P1076445" xmlDataType="decimal"/>
    </xmlCellPr>
  </singleXmlCell>
  <singleXmlCell id="700" r="I24" connectionId="0">
    <xmlCellPr id="1" uniqueName="P1076446">
      <xmlPr mapId="3" xpath="/TFI-IZD-POD/NTI-TFI-IZD-POD-E_1000978/P1076446" xmlDataType="decimal"/>
    </xmlCellPr>
  </singleXmlCell>
  <singleXmlCell id="701" r="H25" connectionId="0">
    <xmlCellPr id="1" uniqueName="P1076447">
      <xmlPr mapId="3" xpath="/TFI-IZD-POD/NTI-TFI-IZD-POD-E_1000978/P1076447" xmlDataType="decimal"/>
    </xmlCellPr>
  </singleXmlCell>
  <singleXmlCell id="702" r="I25" connectionId="0">
    <xmlCellPr id="1" uniqueName="P1076448">
      <xmlPr mapId="3" xpath="/TFI-IZD-POD/NTI-TFI-IZD-POD-E_1000978/P1076448" xmlDataType="decimal"/>
    </xmlCellPr>
  </singleXmlCell>
  <singleXmlCell id="703" r="H26" connectionId="0">
    <xmlCellPr id="1" uniqueName="P1076449">
      <xmlPr mapId="3" xpath="/TFI-IZD-POD/NTI-TFI-IZD-POD-E_1000978/P1076449" xmlDataType="decimal"/>
    </xmlCellPr>
  </singleXmlCell>
  <singleXmlCell id="704" r="I26" connectionId="0">
    <xmlCellPr id="1" uniqueName="P1076450">
      <xmlPr mapId="3" xpath="/TFI-IZD-POD/NTI-TFI-IZD-POD-E_1000978/P1076450" xmlDataType="decimal"/>
    </xmlCellPr>
  </singleXmlCell>
  <singleXmlCell id="705" r="H27" connectionId="0">
    <xmlCellPr id="1" uniqueName="P1076451">
      <xmlPr mapId="3" xpath="/TFI-IZD-POD/NTI-TFI-IZD-POD-E_1000978/P1076451" xmlDataType="decimal"/>
    </xmlCellPr>
  </singleXmlCell>
  <singleXmlCell id="706" r="I27" connectionId="0">
    <xmlCellPr id="1" uniqueName="P1076452">
      <xmlPr mapId="3" xpath="/TFI-IZD-POD/NTI-TFI-IZD-POD-E_1000978/P1076452" xmlDataType="decimal"/>
    </xmlCellPr>
  </singleXmlCell>
  <singleXmlCell id="707" r="H29" connectionId="0">
    <xmlCellPr id="1" uniqueName="P1076453">
      <xmlPr mapId="3" xpath="/TFI-IZD-POD/NTI-TFI-IZD-POD-E_1000978/P1076453" xmlDataType="decimal"/>
    </xmlCellPr>
  </singleXmlCell>
  <singleXmlCell id="708" r="I29" connectionId="0">
    <xmlCellPr id="1" uniqueName="P1076454">
      <xmlPr mapId="3" xpath="/TFI-IZD-POD/NTI-TFI-IZD-POD-E_1000978/P1076454" xmlDataType="decimal"/>
    </xmlCellPr>
  </singleXmlCell>
  <singleXmlCell id="709" r="H30" connectionId="0">
    <xmlCellPr id="1" uniqueName="P1076455">
      <xmlPr mapId="3" xpath="/TFI-IZD-POD/NTI-TFI-IZD-POD-E_1000978/P1076455" xmlDataType="decimal"/>
    </xmlCellPr>
  </singleXmlCell>
  <singleXmlCell id="710" r="I30" connectionId="0">
    <xmlCellPr id="1" uniqueName="P1076456">
      <xmlPr mapId="3" xpath="/TFI-IZD-POD/NTI-TFI-IZD-POD-E_1000978/P1076456" xmlDataType="decimal"/>
    </xmlCellPr>
  </singleXmlCell>
  <singleXmlCell id="711" r="H31" connectionId="0">
    <xmlCellPr id="1" uniqueName="P1076457">
      <xmlPr mapId="3" xpath="/TFI-IZD-POD/NTI-TFI-IZD-POD-E_1000978/P1076457" xmlDataType="decimal"/>
    </xmlCellPr>
  </singleXmlCell>
  <singleXmlCell id="712" r="I31" connectionId="0">
    <xmlCellPr id="1" uniqueName="P1076458">
      <xmlPr mapId="3" xpath="/TFI-IZD-POD/NTI-TFI-IZD-POD-E_1000978/P1076458" xmlDataType="decimal"/>
    </xmlCellPr>
  </singleXmlCell>
  <singleXmlCell id="713" r="H32" connectionId="0">
    <xmlCellPr id="1" uniqueName="P1076459">
      <xmlPr mapId="3" xpath="/TFI-IZD-POD/NTI-TFI-IZD-POD-E_1000978/P1076459" xmlDataType="decimal"/>
    </xmlCellPr>
  </singleXmlCell>
  <singleXmlCell id="714" r="I32" connectionId="0">
    <xmlCellPr id="1" uniqueName="P1076460">
      <xmlPr mapId="3" xpath="/TFI-IZD-POD/NTI-TFI-IZD-POD-E_1000978/P1076460" xmlDataType="decimal"/>
    </xmlCellPr>
  </singleXmlCell>
  <singleXmlCell id="715" r="H33" connectionId="0">
    <xmlCellPr id="1" uniqueName="P1076461">
      <xmlPr mapId="3" xpath="/TFI-IZD-POD/NTI-TFI-IZD-POD-E_1000978/P1076461" xmlDataType="decimal"/>
    </xmlCellPr>
  </singleXmlCell>
  <singleXmlCell id="716" r="I33" connectionId="0">
    <xmlCellPr id="1" uniqueName="P1076462">
      <xmlPr mapId="3" xpath="/TFI-IZD-POD/NTI-TFI-IZD-POD-E_1000978/P1076462" xmlDataType="decimal"/>
    </xmlCellPr>
  </singleXmlCell>
  <singleXmlCell id="717" r="H34" connectionId="0">
    <xmlCellPr id="1" uniqueName="P1076463">
      <xmlPr mapId="3" xpath="/TFI-IZD-POD/NTI-TFI-IZD-POD-E_1000978/P1076463" xmlDataType="decimal"/>
    </xmlCellPr>
  </singleXmlCell>
  <singleXmlCell id="718" r="I34" connectionId="0">
    <xmlCellPr id="1" uniqueName="P1076464">
      <xmlPr mapId="3" xpath="/TFI-IZD-POD/NTI-TFI-IZD-POD-E_1000978/P1076464" xmlDataType="decimal"/>
    </xmlCellPr>
  </singleXmlCell>
  <singleXmlCell id="719" r="H35" connectionId="0">
    <xmlCellPr id="1" uniqueName="P1076465">
      <xmlPr mapId="3" xpath="/TFI-IZD-POD/NTI-TFI-IZD-POD-E_1000978/P1076465" xmlDataType="decimal"/>
    </xmlCellPr>
  </singleXmlCell>
  <singleXmlCell id="720" r="I35" connectionId="0">
    <xmlCellPr id="1" uniqueName="P1076466">
      <xmlPr mapId="3" xpath="/TFI-IZD-POD/NTI-TFI-IZD-POD-E_1000978/P1076466" xmlDataType="decimal"/>
    </xmlCellPr>
  </singleXmlCell>
  <singleXmlCell id="721" r="H36" connectionId="0">
    <xmlCellPr id="1" uniqueName="P1076467">
      <xmlPr mapId="3" xpath="/TFI-IZD-POD/NTI-TFI-IZD-POD-E_1000978/P1076467" xmlDataType="decimal"/>
    </xmlCellPr>
  </singleXmlCell>
  <singleXmlCell id="722" r="I36" connectionId="0">
    <xmlCellPr id="1" uniqueName="P1076468">
      <xmlPr mapId="3" xpath="/TFI-IZD-POD/NTI-TFI-IZD-POD-E_1000978/P1076468" xmlDataType="decimal"/>
    </xmlCellPr>
  </singleXmlCell>
  <singleXmlCell id="723" r="H37" connectionId="0">
    <xmlCellPr id="1" uniqueName="P1076469">
      <xmlPr mapId="3" xpath="/TFI-IZD-POD/NTI-TFI-IZD-POD-E_1000978/P1076469" xmlDataType="decimal"/>
    </xmlCellPr>
  </singleXmlCell>
  <singleXmlCell id="724" r="I37" connectionId="0">
    <xmlCellPr id="1" uniqueName="P1076470">
      <xmlPr mapId="3" xpath="/TFI-IZD-POD/NTI-TFI-IZD-POD-E_1000978/P1076470" xmlDataType="decimal"/>
    </xmlCellPr>
  </singleXmlCell>
  <singleXmlCell id="725" r="H38" connectionId="0">
    <xmlCellPr id="1" uniqueName="P1076471">
      <xmlPr mapId="3" xpath="/TFI-IZD-POD/NTI-TFI-IZD-POD-E_1000978/P1076471" xmlDataType="decimal"/>
    </xmlCellPr>
  </singleXmlCell>
  <singleXmlCell id="726" r="I38" connectionId="0">
    <xmlCellPr id="1" uniqueName="P1076472">
      <xmlPr mapId="3" xpath="/TFI-IZD-POD/NTI-TFI-IZD-POD-E_1000978/P1076472" xmlDataType="decimal"/>
    </xmlCellPr>
  </singleXmlCell>
  <singleXmlCell id="727" r="H39" connectionId="0">
    <xmlCellPr id="1" uniqueName="P1076473">
      <xmlPr mapId="3" xpath="/TFI-IZD-POD/NTI-TFI-IZD-POD-E_1000978/P1076473" xmlDataType="decimal"/>
    </xmlCellPr>
  </singleXmlCell>
  <singleXmlCell id="728" r="I39" connectionId="0">
    <xmlCellPr id="1" uniqueName="P1076474">
      <xmlPr mapId="3" xpath="/TFI-IZD-POD/NTI-TFI-IZD-POD-E_1000978/P1076474" xmlDataType="decimal"/>
    </xmlCellPr>
  </singleXmlCell>
  <singleXmlCell id="729" r="H40" connectionId="0">
    <xmlCellPr id="1" uniqueName="P1076475">
      <xmlPr mapId="3" xpath="/TFI-IZD-POD/NTI-TFI-IZD-POD-E_1000978/P1076475" xmlDataType="decimal"/>
    </xmlCellPr>
  </singleXmlCell>
  <singleXmlCell id="730" r="I40" connectionId="0">
    <xmlCellPr id="1" uniqueName="P1076476">
      <xmlPr mapId="3" xpath="/TFI-IZD-POD/NTI-TFI-IZD-POD-E_1000978/P1076476" xmlDataType="decimal"/>
    </xmlCellPr>
  </singleXmlCell>
  <singleXmlCell id="731" r="H41" connectionId="0">
    <xmlCellPr id="1" uniqueName="P1076477">
      <xmlPr mapId="3" xpath="/TFI-IZD-POD/NTI-TFI-IZD-POD-E_1000978/P1076477" xmlDataType="decimal"/>
    </xmlCellPr>
  </singleXmlCell>
  <singleXmlCell id="732" r="I41" connectionId="0">
    <xmlCellPr id="1" uniqueName="P1076478">
      <xmlPr mapId="3" xpath="/TFI-IZD-POD/NTI-TFI-IZD-POD-E_1000978/P1076478" xmlDataType="decimal"/>
    </xmlCellPr>
  </singleXmlCell>
  <singleXmlCell id="733" r="H42" connectionId="0">
    <xmlCellPr id="1" uniqueName="P1076479">
      <xmlPr mapId="3" xpath="/TFI-IZD-POD/NTI-TFI-IZD-POD-E_1000978/P1076479" xmlDataType="decimal"/>
    </xmlCellPr>
  </singleXmlCell>
  <singleXmlCell id="734" r="I42" connectionId="0">
    <xmlCellPr id="1" uniqueName="P1076480">
      <xmlPr mapId="3" xpath="/TFI-IZD-POD/NTI-TFI-IZD-POD-E_1000978/P1076480" xmlDataType="decimal"/>
    </xmlCellPr>
  </singleXmlCell>
  <singleXmlCell id="735" r="H44" connectionId="0">
    <xmlCellPr id="1" uniqueName="P1076481">
      <xmlPr mapId="3" xpath="/TFI-IZD-POD/NTI-TFI-IZD-POD-E_1000978/P1076481" xmlDataType="decimal"/>
    </xmlCellPr>
  </singleXmlCell>
  <singleXmlCell id="736" r="I44" connectionId="0">
    <xmlCellPr id="1" uniqueName="P1076482">
      <xmlPr mapId="3" xpath="/TFI-IZD-POD/NTI-TFI-IZD-POD-E_1000978/P1076482" xmlDataType="decimal"/>
    </xmlCellPr>
  </singleXmlCell>
  <singleXmlCell id="737" r="H45" connectionId="0">
    <xmlCellPr id="1" uniqueName="P1076483">
      <xmlPr mapId="3" xpath="/TFI-IZD-POD/NTI-TFI-IZD-POD-E_1000978/P1076483" xmlDataType="decimal"/>
    </xmlCellPr>
  </singleXmlCell>
  <singleXmlCell id="738" r="I45" connectionId="0">
    <xmlCellPr id="1" uniqueName="P1076484">
      <xmlPr mapId="3" xpath="/TFI-IZD-POD/NTI-TFI-IZD-POD-E_1000978/P1076484" xmlDataType="decimal"/>
    </xmlCellPr>
  </singleXmlCell>
  <singleXmlCell id="739" r="H46" connectionId="0">
    <xmlCellPr id="1" uniqueName="P1076485">
      <xmlPr mapId="3" xpath="/TFI-IZD-POD/NTI-TFI-IZD-POD-E_1000978/P1076485" xmlDataType="decimal"/>
    </xmlCellPr>
  </singleXmlCell>
  <singleXmlCell id="740" r="I46" connectionId="0">
    <xmlCellPr id="1" uniqueName="P1076486">
      <xmlPr mapId="3" xpath="/TFI-IZD-POD/NTI-TFI-IZD-POD-E_1000978/P1076486" xmlDataType="decimal"/>
    </xmlCellPr>
  </singleXmlCell>
  <singleXmlCell id="741" r="H47" connectionId="0">
    <xmlCellPr id="1" uniqueName="P1076487">
      <xmlPr mapId="3" xpath="/TFI-IZD-POD/NTI-TFI-IZD-POD-E_1000978/P1076487" xmlDataType="decimal"/>
    </xmlCellPr>
  </singleXmlCell>
  <singleXmlCell id="742" r="I47" connectionId="0">
    <xmlCellPr id="1" uniqueName="P1076488">
      <xmlPr mapId="3" xpath="/TFI-IZD-POD/NTI-TFI-IZD-POD-E_1000978/P1076488" xmlDataType="decimal"/>
    </xmlCellPr>
  </singleXmlCell>
  <singleXmlCell id="743" r="H48" connectionId="0">
    <xmlCellPr id="1" uniqueName="P1076489">
      <xmlPr mapId="3" xpath="/TFI-IZD-POD/NTI-TFI-IZD-POD-E_1000978/P1076489" xmlDataType="decimal"/>
    </xmlCellPr>
  </singleXmlCell>
  <singleXmlCell id="744" r="I48" connectionId="0">
    <xmlCellPr id="1" uniqueName="P1076490">
      <xmlPr mapId="3" xpath="/TFI-IZD-POD/NTI-TFI-IZD-POD-E_1000978/P1076490" xmlDataType="decimal"/>
    </xmlCellPr>
  </singleXmlCell>
  <singleXmlCell id="745" r="H49" connectionId="0">
    <xmlCellPr id="1" uniqueName="P1076491">
      <xmlPr mapId="3" xpath="/TFI-IZD-POD/NTI-TFI-IZD-POD-E_1000978/P1076491" xmlDataType="decimal"/>
    </xmlCellPr>
  </singleXmlCell>
  <singleXmlCell id="746" r="I49" connectionId="0">
    <xmlCellPr id="1" uniqueName="P1076492">
      <xmlPr mapId="3" xpath="/TFI-IZD-POD/NTI-TFI-IZD-POD-E_1000978/P1076492" xmlDataType="decimal"/>
    </xmlCellPr>
  </singleXmlCell>
  <singleXmlCell id="747" r="H50" connectionId="0">
    <xmlCellPr id="1" uniqueName="P1076493">
      <xmlPr mapId="3" xpath="/TFI-IZD-POD/NTI-TFI-IZD-POD-E_1000978/P1076493" xmlDataType="decimal"/>
    </xmlCellPr>
  </singleXmlCell>
  <singleXmlCell id="748" r="I50" connectionId="0">
    <xmlCellPr id="1" uniqueName="P1076494">
      <xmlPr mapId="3" xpath="/TFI-IZD-POD/NTI-TFI-IZD-POD-E_1000978/P1076494" xmlDataType="decimal"/>
    </xmlCellPr>
  </singleXmlCell>
  <singleXmlCell id="749" r="H51" connectionId="0">
    <xmlCellPr id="1" uniqueName="P1076495">
      <xmlPr mapId="3" xpath="/TFI-IZD-POD/NTI-TFI-IZD-POD-E_1000978/P1076495" xmlDataType="decimal"/>
    </xmlCellPr>
  </singleXmlCell>
  <singleXmlCell id="750" r="I51" connectionId="0">
    <xmlCellPr id="1" uniqueName="P1076496">
      <xmlPr mapId="3" xpath="/TFI-IZD-POD/NTI-TFI-IZD-POD-E_1000978/P1076496" xmlDataType="decimal"/>
    </xmlCellPr>
  </singleXmlCell>
  <singleXmlCell id="751" r="H52" connectionId="0">
    <xmlCellPr id="1" uniqueName="P1078211">
      <xmlPr mapId="3" xpath="/TFI-IZD-POD/NTI-TFI-IZD-POD-E_1000978/P1078211" xmlDataType="decimal"/>
    </xmlCellPr>
  </singleXmlCell>
  <singleXmlCell id="752" r="I52" connectionId="0">
    <xmlCellPr id="1" uniqueName="P1078212">
      <xmlPr mapId="3" xpath="/TFI-IZD-POD/NTI-TFI-IZD-POD-E_1000978/P1078212" xmlDataType="decimal"/>
    </xmlCellPr>
  </singleXmlCell>
  <singleXmlCell id="753" r="H53" connectionId="0">
    <xmlCellPr id="1" uniqueName="P1078213">
      <xmlPr mapId="3" xpath="/TFI-IZD-POD/NTI-TFI-IZD-POD-E_1000978/P1078213" xmlDataType="decimal"/>
    </xmlCellPr>
  </singleXmlCell>
  <singleXmlCell id="754" r="I53" connectionId="0">
    <xmlCellPr id="1" uniqueName="P1078214">
      <xmlPr mapId="3" xpath="/TFI-IZD-POD/NTI-TFI-IZD-POD-E_1000978/P1078214" xmlDataType="decimal"/>
    </xmlCellPr>
  </singleXmlCell>
  <singleXmlCell id="755" r="H54" connectionId="0">
    <xmlCellPr id="1" uniqueName="P1078216">
      <xmlPr mapId="3" xpath="/TFI-IZD-POD/NTI-TFI-IZD-POD-E_1000978/P1078216" xmlDataType="decimal"/>
    </xmlCellPr>
  </singleXmlCell>
  <singleXmlCell id="756" r="I54" connectionId="0">
    <xmlCellPr id="1" uniqueName="P1078218">
      <xmlPr mapId="3" xpath="/TFI-IZD-POD/NTI-TFI-IZD-POD-E_1000978/P1078218" xmlDataType="decimal"/>
    </xmlCellPr>
  </singleXmlCell>
  <singleXmlCell id="757" r="H55" connectionId="0">
    <xmlCellPr id="1" uniqueName="P1078219">
      <xmlPr mapId="3" xpath="/TFI-IZD-POD/NTI-TFI-IZD-POD-E_1000978/P1078219" xmlDataType="decimal"/>
    </xmlCellPr>
  </singleXmlCell>
  <singleXmlCell id="758" r="I55" connectionId="0">
    <xmlCellPr id="1" uniqueName="P1078221">
      <xmlPr mapId="3" xpath="/TFI-IZD-POD/NTI-TFI-IZD-POD-E_1000978/P1078221" xmlDataType="decimal"/>
    </xmlCellPr>
  </singleXmlCell>
  <singleXmlCell id="759" r="H56" connectionId="0">
    <xmlCellPr id="1" uniqueName="P1078223">
      <xmlPr mapId="3" xpath="/TFI-IZD-POD/NTI-TFI-IZD-POD-E_1000978/P1078223" xmlDataType="decimal"/>
    </xmlCellPr>
  </singleXmlCell>
  <singleXmlCell id="760" r="I56" connectionId="0">
    <xmlCellPr id="1" uniqueName="P1078225">
      <xmlPr mapId="3" xpath="/TFI-IZD-POD/NTI-TFI-IZD-POD-E_1000978/P1078225" xmlDataType="decimal"/>
    </xmlCellPr>
  </singleXmlCell>
  <singleXmlCell id="761" r="H57" connectionId="0">
    <xmlCellPr id="1" uniqueName="P1078227">
      <xmlPr mapId="3" xpath="/TFI-IZD-POD/NTI-TFI-IZD-POD-E_1000978/P1078227" xmlDataType="decimal"/>
    </xmlCellPr>
  </singleXmlCell>
  <singleXmlCell id="762" r="I57" connectionId="0">
    <xmlCellPr id="1" uniqueName="P1078228">
      <xmlPr mapId="3" xpath="/TFI-IZD-POD/NTI-TFI-IZD-POD-E_1000978/P1078228" xmlDataType="decimal"/>
    </xmlCellPr>
  </singleXmlCell>
  <singleXmlCell id="763" r="H58" connectionId="0">
    <xmlCellPr id="1" uniqueName="P1078230">
      <xmlPr mapId="3" xpath="/TFI-IZD-POD/NTI-TFI-IZD-POD-E_1000978/P1078230" xmlDataType="decimal"/>
    </xmlCellPr>
  </singleXmlCell>
  <singleXmlCell id="764" r="I58" connectionId="0">
    <xmlCellPr id="1" uniqueName="P1078232">
      <xmlPr mapId="3" xpath="/TFI-IZD-POD/NTI-TFI-IZD-POD-E_1000978/P1078232" xmlDataType="decimal"/>
    </xmlCellPr>
  </singleXmlCell>
  <singleXmlCell id="765" r="H59" connectionId="0">
    <xmlCellPr id="1" uniqueName="P1078234">
      <xmlPr mapId="3" xpath="/TFI-IZD-POD/NTI-TFI-IZD-POD-E_1000978/P1078234" xmlDataType="decimal"/>
    </xmlCellPr>
  </singleXmlCell>
  <singleXmlCell id="766" r="I59" connectionId="0">
    <xmlCellPr id="1" uniqueName="P1078235">
      <xmlPr mapId="3" xpath="/TFI-IZD-POD/NTI-TFI-IZD-POD-E_1000978/P1078235" xmlDataType="decimal"/>
    </xmlCellPr>
  </singleXmlCell>
</singleXmlCells>
</file>

<file path=xl/tables/tableSingleCells5.xml><?xml version="1.0" encoding="utf-8"?>
<singleXmlCells xmlns="http://schemas.openxmlformats.org/spreadsheetml/2006/main">
  <singleXmlCell id="767" r="H8" connectionId="0">
    <xmlCellPr id="1" uniqueName="P1078099">
      <xmlPr mapId="3" xpath="/TFI-IZD-POD/NTD-TFI-IZD-POD-E_1000980/P1078099" xmlDataType="decimal"/>
    </xmlCellPr>
  </singleXmlCell>
  <singleXmlCell id="768" r="I8" connectionId="0">
    <xmlCellPr id="1" uniqueName="P1078100">
      <xmlPr mapId="3" xpath="/TFI-IZD-POD/NTD-TFI-IZD-POD-E_1000980/P1078100" xmlDataType="decimal"/>
    </xmlCellPr>
  </singleXmlCell>
  <singleXmlCell id="769" r="H9" connectionId="0">
    <xmlCellPr id="1" uniqueName="P1078101">
      <xmlPr mapId="3" xpath="/TFI-IZD-POD/NTD-TFI-IZD-POD-E_1000980/P1078101" xmlDataType="decimal"/>
    </xmlCellPr>
  </singleXmlCell>
  <singleXmlCell id="770" r="I9" connectionId="0">
    <xmlCellPr id="1" uniqueName="P1078102">
      <xmlPr mapId="3" xpath="/TFI-IZD-POD/NTD-TFI-IZD-POD-E_1000980/P1078102" xmlDataType="decimal"/>
    </xmlCellPr>
  </singleXmlCell>
  <singleXmlCell id="771" r="H10" connectionId="0">
    <xmlCellPr id="1" uniqueName="P1078103">
      <xmlPr mapId="3" xpath="/TFI-IZD-POD/NTD-TFI-IZD-POD-E_1000980/P1078103" xmlDataType="decimal"/>
    </xmlCellPr>
  </singleXmlCell>
  <singleXmlCell id="772" r="I10" connectionId="0">
    <xmlCellPr id="1" uniqueName="P1078104">
      <xmlPr mapId="3" xpath="/TFI-IZD-POD/NTD-TFI-IZD-POD-E_1000980/P1078104" xmlDataType="decimal"/>
    </xmlCellPr>
  </singleXmlCell>
  <singleXmlCell id="773" r="H11" connectionId="0">
    <xmlCellPr id="1" uniqueName="P1078105">
      <xmlPr mapId="3" xpath="/TFI-IZD-POD/NTD-TFI-IZD-POD-E_1000980/P1078105" xmlDataType="decimal"/>
    </xmlCellPr>
  </singleXmlCell>
  <singleXmlCell id="774" r="I11" connectionId="0">
    <xmlCellPr id="1" uniqueName="P1078106">
      <xmlPr mapId="3" xpath="/TFI-IZD-POD/NTD-TFI-IZD-POD-E_1000980/P1078106" xmlDataType="decimal"/>
    </xmlCellPr>
  </singleXmlCell>
  <singleXmlCell id="775" r="H12" connectionId="0">
    <xmlCellPr id="1" uniqueName="P1123934">
      <xmlPr mapId="3" xpath="/TFI-IZD-POD/NTD-TFI-IZD-POD-E_1000980/P1123934" xmlDataType="decimal"/>
    </xmlCellPr>
  </singleXmlCell>
  <singleXmlCell id="776" r="I12" connectionId="0">
    <xmlCellPr id="1" uniqueName="P1123935">
      <xmlPr mapId="3" xpath="/TFI-IZD-POD/NTD-TFI-IZD-POD-E_1000980/P1123935" xmlDataType="decimal"/>
    </xmlCellPr>
  </singleXmlCell>
  <singleXmlCell id="777" r="H13" connectionId="0">
    <xmlCellPr id="1" uniqueName="P1123936">
      <xmlPr mapId="3" xpath="/TFI-IZD-POD/NTD-TFI-IZD-POD-E_1000980/P1123936" xmlDataType="decimal"/>
    </xmlCellPr>
  </singleXmlCell>
  <singleXmlCell id="778" r="I13" connectionId="0">
    <xmlCellPr id="1" uniqueName="P1123937">
      <xmlPr mapId="3" xpath="/TFI-IZD-POD/NTD-TFI-IZD-POD-E_1000980/P1123937" xmlDataType="decimal"/>
    </xmlCellPr>
  </singleXmlCell>
  <singleXmlCell id="779" r="H14" connectionId="0">
    <xmlCellPr id="1" uniqueName="P1078107">
      <xmlPr mapId="3" xpath="/TFI-IZD-POD/NTD-TFI-IZD-POD-E_1000980/P1078107" xmlDataType="decimal"/>
    </xmlCellPr>
  </singleXmlCell>
  <singleXmlCell id="780" r="I14" connectionId="0">
    <xmlCellPr id="1" uniqueName="P1078108">
      <xmlPr mapId="3" xpath="/TFI-IZD-POD/NTD-TFI-IZD-POD-E_1000980/P1078108" xmlDataType="decimal"/>
    </xmlCellPr>
  </singleXmlCell>
  <singleXmlCell id="781" r="H15" connectionId="0">
    <xmlCellPr id="1" uniqueName="P1078109">
      <xmlPr mapId="3" xpath="/TFI-IZD-POD/NTD-TFI-IZD-POD-E_1000980/P1078109" xmlDataType="decimal"/>
    </xmlCellPr>
  </singleXmlCell>
  <singleXmlCell id="782" r="I15" connectionId="0">
    <xmlCellPr id="1" uniqueName="P1078110">
      <xmlPr mapId="3" xpath="/TFI-IZD-POD/NTD-TFI-IZD-POD-E_1000980/P1078110" xmlDataType="decimal"/>
    </xmlCellPr>
  </singleXmlCell>
  <singleXmlCell id="783" r="H16" connectionId="0">
    <xmlCellPr id="1" uniqueName="P1078111">
      <xmlPr mapId="3" xpath="/TFI-IZD-POD/NTD-TFI-IZD-POD-E_1000980/P1078111" xmlDataType="decimal"/>
    </xmlCellPr>
  </singleXmlCell>
  <singleXmlCell id="784" r="I16" connectionId="0">
    <xmlCellPr id="1" uniqueName="P1078112">
      <xmlPr mapId="3" xpath="/TFI-IZD-POD/NTD-TFI-IZD-POD-E_1000980/P1078112" xmlDataType="decimal"/>
    </xmlCellPr>
  </singleXmlCell>
  <singleXmlCell id="785" r="H17" connectionId="0">
    <xmlCellPr id="1" uniqueName="P1078117">
      <xmlPr mapId="3" xpath="/TFI-IZD-POD/NTD-TFI-IZD-POD-E_1000980/P1078117" xmlDataType="decimal"/>
    </xmlCellPr>
  </singleXmlCell>
  <singleXmlCell id="786" r="I17" connectionId="0">
    <xmlCellPr id="1" uniqueName="P1078118">
      <xmlPr mapId="3" xpath="/TFI-IZD-POD/NTD-TFI-IZD-POD-E_1000980/P1078118" xmlDataType="decimal"/>
    </xmlCellPr>
  </singleXmlCell>
  <singleXmlCell id="787" r="H18" connectionId="0">
    <xmlCellPr id="1" uniqueName="P1078119">
      <xmlPr mapId="3" xpath="/TFI-IZD-POD/NTD-TFI-IZD-POD-E_1000980/P1078119" xmlDataType="decimal"/>
    </xmlCellPr>
  </singleXmlCell>
  <singleXmlCell id="788" r="I18" connectionId="0">
    <xmlCellPr id="1" uniqueName="P1078120">
      <xmlPr mapId="3" xpath="/TFI-IZD-POD/NTD-TFI-IZD-POD-E_1000980/P1078120" xmlDataType="decimal"/>
    </xmlCellPr>
  </singleXmlCell>
  <singleXmlCell id="789" r="H19" connectionId="0">
    <xmlCellPr id="1" uniqueName="P1123938">
      <xmlPr mapId="3" xpath="/TFI-IZD-POD/NTD-TFI-IZD-POD-E_1000980/P1123938" xmlDataType="decimal"/>
    </xmlCellPr>
  </singleXmlCell>
  <singleXmlCell id="790" r="I19" connectionId="0">
    <xmlCellPr id="1" uniqueName="P1123939">
      <xmlPr mapId="3" xpath="/TFI-IZD-POD/NTD-TFI-IZD-POD-E_1000980/P1123939" xmlDataType="decimal"/>
    </xmlCellPr>
  </singleXmlCell>
  <singleXmlCell id="791" r="H20" connectionId="0">
    <xmlCellPr id="1" uniqueName="P1123940">
      <xmlPr mapId="3" xpath="/TFI-IZD-POD/NTD-TFI-IZD-POD-E_1000980/P1123940" xmlDataType="decimal"/>
    </xmlCellPr>
  </singleXmlCell>
  <singleXmlCell id="792" r="I20" connectionId="0">
    <xmlCellPr id="1" uniqueName="P1123941">
      <xmlPr mapId="3" xpath="/TFI-IZD-POD/NTD-TFI-IZD-POD-E_1000980/P1123941" xmlDataType="decimal"/>
    </xmlCellPr>
  </singleXmlCell>
  <singleXmlCell id="793" r="H21" connectionId="0">
    <xmlCellPr id="1" uniqueName="P1078121">
      <xmlPr mapId="3" xpath="/TFI-IZD-POD/NTD-TFI-IZD-POD-E_1000980/P1078121" xmlDataType="decimal"/>
    </xmlCellPr>
  </singleXmlCell>
  <singleXmlCell id="794" r="I21" connectionId="0">
    <xmlCellPr id="1" uniqueName="P1078122">
      <xmlPr mapId="3" xpath="/TFI-IZD-POD/NTD-TFI-IZD-POD-E_1000980/P1078122" xmlDataType="decimal"/>
    </xmlCellPr>
  </singleXmlCell>
  <singleXmlCell id="795" r="H23" connectionId="0">
    <xmlCellPr id="1" uniqueName="P1078123">
      <xmlPr mapId="3" xpath="/TFI-IZD-POD/NTD-TFI-IZD-POD-E_1000980/P1078123" xmlDataType="decimal"/>
    </xmlCellPr>
  </singleXmlCell>
  <singleXmlCell id="796" r="I23" connectionId="0">
    <xmlCellPr id="1" uniqueName="P1078124">
      <xmlPr mapId="3" xpath="/TFI-IZD-POD/NTD-TFI-IZD-POD-E_1000980/P1078124" xmlDataType="decimal"/>
    </xmlCellPr>
  </singleXmlCell>
  <singleXmlCell id="797" r="H24" connectionId="0">
    <xmlCellPr id="1" uniqueName="P1078125">
      <xmlPr mapId="3" xpath="/TFI-IZD-POD/NTD-TFI-IZD-POD-E_1000980/P1078125" xmlDataType="decimal"/>
    </xmlCellPr>
  </singleXmlCell>
  <singleXmlCell id="798" r="I24" connectionId="0">
    <xmlCellPr id="1" uniqueName="P1078126">
      <xmlPr mapId="3" xpath="/TFI-IZD-POD/NTD-TFI-IZD-POD-E_1000980/P1078126" xmlDataType="decimal"/>
    </xmlCellPr>
  </singleXmlCell>
  <singleXmlCell id="799" r="H25" connectionId="0">
    <xmlCellPr id="1" uniqueName="P1078127">
      <xmlPr mapId="3" xpath="/TFI-IZD-POD/NTD-TFI-IZD-POD-E_1000980/P1078127" xmlDataType="decimal"/>
    </xmlCellPr>
  </singleXmlCell>
  <singleXmlCell id="800" r="I25" connectionId="0">
    <xmlCellPr id="1" uniqueName="P1078128">
      <xmlPr mapId="3" xpath="/TFI-IZD-POD/NTD-TFI-IZD-POD-E_1000980/P1078128" xmlDataType="decimal"/>
    </xmlCellPr>
  </singleXmlCell>
  <singleXmlCell id="801" r="H26" connectionId="0">
    <xmlCellPr id="1" uniqueName="P1078129">
      <xmlPr mapId="3" xpath="/TFI-IZD-POD/NTD-TFI-IZD-POD-E_1000980/P1078129" xmlDataType="decimal"/>
    </xmlCellPr>
  </singleXmlCell>
  <singleXmlCell id="802" r="I26" connectionId="0">
    <xmlCellPr id="1" uniqueName="P1078130">
      <xmlPr mapId="3" xpath="/TFI-IZD-POD/NTD-TFI-IZD-POD-E_1000980/P1078130" xmlDataType="decimal"/>
    </xmlCellPr>
  </singleXmlCell>
  <singleXmlCell id="803" r="H27" connectionId="0">
    <xmlCellPr id="1" uniqueName="P1078131">
      <xmlPr mapId="3" xpath="/TFI-IZD-POD/NTD-TFI-IZD-POD-E_1000980/P1078131" xmlDataType="decimal"/>
    </xmlCellPr>
  </singleXmlCell>
  <singleXmlCell id="804" r="I27" connectionId="0">
    <xmlCellPr id="1" uniqueName="P1078132">
      <xmlPr mapId="3" xpath="/TFI-IZD-POD/NTD-TFI-IZD-POD-E_1000980/P1078132" xmlDataType="decimal"/>
    </xmlCellPr>
  </singleXmlCell>
  <singleXmlCell id="805" r="H28" connectionId="0">
    <xmlCellPr id="1" uniqueName="P1078133">
      <xmlPr mapId="3" xpath="/TFI-IZD-POD/NTD-TFI-IZD-POD-E_1000980/P1078133" xmlDataType="decimal"/>
    </xmlCellPr>
  </singleXmlCell>
  <singleXmlCell id="806" r="I28" connectionId="0">
    <xmlCellPr id="1" uniqueName="P1078134">
      <xmlPr mapId="3" xpath="/TFI-IZD-POD/NTD-TFI-IZD-POD-E_1000980/P1078134" xmlDataType="decimal"/>
    </xmlCellPr>
  </singleXmlCell>
  <singleXmlCell id="807" r="H29" connectionId="0">
    <xmlCellPr id="1" uniqueName="P1078135">
      <xmlPr mapId="3" xpath="/TFI-IZD-POD/NTD-TFI-IZD-POD-E_1000980/P1078135" xmlDataType="decimal"/>
    </xmlCellPr>
  </singleXmlCell>
  <singleXmlCell id="808" r="I29" connectionId="0">
    <xmlCellPr id="1" uniqueName="P1078136">
      <xmlPr mapId="3" xpath="/TFI-IZD-POD/NTD-TFI-IZD-POD-E_1000980/P1078136" xmlDataType="decimal"/>
    </xmlCellPr>
  </singleXmlCell>
  <singleXmlCell id="809" r="H30" connectionId="0">
    <xmlCellPr id="1" uniqueName="P1078137">
      <xmlPr mapId="3" xpath="/TFI-IZD-POD/NTD-TFI-IZD-POD-E_1000980/P1078137" xmlDataType="decimal"/>
    </xmlCellPr>
  </singleXmlCell>
  <singleXmlCell id="810" r="I30" connectionId="0">
    <xmlCellPr id="1" uniqueName="P1078138">
      <xmlPr mapId="3" xpath="/TFI-IZD-POD/NTD-TFI-IZD-POD-E_1000980/P1078138" xmlDataType="decimal"/>
    </xmlCellPr>
  </singleXmlCell>
  <singleXmlCell id="811" r="H31" connectionId="0">
    <xmlCellPr id="1" uniqueName="P1078139">
      <xmlPr mapId="3" xpath="/TFI-IZD-POD/NTD-TFI-IZD-POD-E_1000980/P1078139" xmlDataType="decimal"/>
    </xmlCellPr>
  </singleXmlCell>
  <singleXmlCell id="812" r="I31" connectionId="0">
    <xmlCellPr id="1" uniqueName="P1078140">
      <xmlPr mapId="3" xpath="/TFI-IZD-POD/NTD-TFI-IZD-POD-E_1000980/P1078140" xmlDataType="decimal"/>
    </xmlCellPr>
  </singleXmlCell>
  <singleXmlCell id="813" r="H32" connectionId="0">
    <xmlCellPr id="1" uniqueName="P1078141">
      <xmlPr mapId="3" xpath="/TFI-IZD-POD/NTD-TFI-IZD-POD-E_1000980/P1078141" xmlDataType="decimal"/>
    </xmlCellPr>
  </singleXmlCell>
  <singleXmlCell id="814" r="I32" connectionId="0">
    <xmlCellPr id="1" uniqueName="P1078142">
      <xmlPr mapId="3" xpath="/TFI-IZD-POD/NTD-TFI-IZD-POD-E_1000980/P1078142" xmlDataType="decimal"/>
    </xmlCellPr>
  </singleXmlCell>
  <singleXmlCell id="815" r="H33" connectionId="0">
    <xmlCellPr id="1" uniqueName="P1078143">
      <xmlPr mapId="3" xpath="/TFI-IZD-POD/NTD-TFI-IZD-POD-E_1000980/P1078143" xmlDataType="decimal"/>
    </xmlCellPr>
  </singleXmlCell>
  <singleXmlCell id="816" r="I33" connectionId="0">
    <xmlCellPr id="1" uniqueName="P1078144">
      <xmlPr mapId="3" xpath="/TFI-IZD-POD/NTD-TFI-IZD-POD-E_1000980/P1078144" xmlDataType="decimal"/>
    </xmlCellPr>
  </singleXmlCell>
  <singleXmlCell id="817" r="H34" connectionId="0">
    <xmlCellPr id="1" uniqueName="P1078145">
      <xmlPr mapId="3" xpath="/TFI-IZD-POD/NTD-TFI-IZD-POD-E_1000980/P1078145" xmlDataType="decimal"/>
    </xmlCellPr>
  </singleXmlCell>
  <singleXmlCell id="818" r="I34" connectionId="0">
    <xmlCellPr id="1" uniqueName="P1078146">
      <xmlPr mapId="3" xpath="/TFI-IZD-POD/NTD-TFI-IZD-POD-E_1000980/P1078146" xmlDataType="decimal"/>
    </xmlCellPr>
  </singleXmlCell>
  <singleXmlCell id="819" r="H35" connectionId="0">
    <xmlCellPr id="1" uniqueName="P1078147">
      <xmlPr mapId="3" xpath="/TFI-IZD-POD/NTD-TFI-IZD-POD-E_1000980/P1078147" xmlDataType="decimal"/>
    </xmlCellPr>
  </singleXmlCell>
  <singleXmlCell id="820" r="I35" connectionId="0">
    <xmlCellPr id="1" uniqueName="P1078148">
      <xmlPr mapId="3" xpath="/TFI-IZD-POD/NTD-TFI-IZD-POD-E_1000980/P1078148" xmlDataType="decimal"/>
    </xmlCellPr>
  </singleXmlCell>
  <singleXmlCell id="821" r="H36" connectionId="0">
    <xmlCellPr id="1" uniqueName="P1078149">
      <xmlPr mapId="3" xpath="/TFI-IZD-POD/NTD-TFI-IZD-POD-E_1000980/P1078149" xmlDataType="decimal"/>
    </xmlCellPr>
  </singleXmlCell>
  <singleXmlCell id="822" r="I36" connectionId="0">
    <xmlCellPr id="1" uniqueName="P1078150">
      <xmlPr mapId="3" xpath="/TFI-IZD-POD/NTD-TFI-IZD-POD-E_1000980/P1078150" xmlDataType="decimal"/>
    </xmlCellPr>
  </singleXmlCell>
  <singleXmlCell id="825" r="H38" connectionId="0">
    <xmlCellPr id="1" uniqueName="P1078151">
      <xmlPr mapId="3" xpath="/TFI-IZD-POD/NTD-TFI-IZD-POD-E_1000980/P1078151" xmlDataType="decimal"/>
    </xmlCellPr>
  </singleXmlCell>
  <singleXmlCell id="826" r="I38" connectionId="0">
    <xmlCellPr id="1" uniqueName="P1078152">
      <xmlPr mapId="3" xpath="/TFI-IZD-POD/NTD-TFI-IZD-POD-E_1000980/P1078152" xmlDataType="decimal"/>
    </xmlCellPr>
  </singleXmlCell>
  <singleXmlCell id="827" r="H39" connectionId="0">
    <xmlCellPr id="1" uniqueName="P1078153">
      <xmlPr mapId="3" xpath="/TFI-IZD-POD/NTD-TFI-IZD-POD-E_1000980/P1078153" xmlDataType="decimal"/>
    </xmlCellPr>
  </singleXmlCell>
  <singleXmlCell id="828" r="I39" connectionId="0">
    <xmlCellPr id="1" uniqueName="P1078154">
      <xmlPr mapId="3" xpath="/TFI-IZD-POD/NTD-TFI-IZD-POD-E_1000980/P1078154" xmlDataType="decimal"/>
    </xmlCellPr>
  </singleXmlCell>
  <singleXmlCell id="829" r="H40" connectionId="0">
    <xmlCellPr id="1" uniqueName="P1078155">
      <xmlPr mapId="3" xpath="/TFI-IZD-POD/NTD-TFI-IZD-POD-E_1000980/P1078155" xmlDataType="decimal"/>
    </xmlCellPr>
  </singleXmlCell>
  <singleXmlCell id="830" r="I40" connectionId="0">
    <xmlCellPr id="1" uniqueName="P1078156">
      <xmlPr mapId="3" xpath="/TFI-IZD-POD/NTD-TFI-IZD-POD-E_1000980/P1078156" xmlDataType="decimal"/>
    </xmlCellPr>
  </singleXmlCell>
  <singleXmlCell id="831" r="H41" connectionId="0">
    <xmlCellPr id="1" uniqueName="P1078157">
      <xmlPr mapId="3" xpath="/TFI-IZD-POD/NTD-TFI-IZD-POD-E_1000980/P1078157" xmlDataType="decimal"/>
    </xmlCellPr>
  </singleXmlCell>
  <singleXmlCell id="832" r="I41" connectionId="0">
    <xmlCellPr id="1" uniqueName="P1078158">
      <xmlPr mapId="3" xpath="/TFI-IZD-POD/NTD-TFI-IZD-POD-E_1000980/P1078158" xmlDataType="decimal"/>
    </xmlCellPr>
  </singleXmlCell>
  <singleXmlCell id="833" r="H42" connectionId="0">
    <xmlCellPr id="1" uniqueName="P1078159">
      <xmlPr mapId="3" xpath="/TFI-IZD-POD/NTD-TFI-IZD-POD-E_1000980/P1078159" xmlDataType="decimal"/>
    </xmlCellPr>
  </singleXmlCell>
  <singleXmlCell id="834" r="I42" connectionId="0">
    <xmlCellPr id="1" uniqueName="P1078160">
      <xmlPr mapId="3" xpath="/TFI-IZD-POD/NTD-TFI-IZD-POD-E_1000980/P1078160" xmlDataType="decimal"/>
    </xmlCellPr>
  </singleXmlCell>
  <singleXmlCell id="835" r="H43" connectionId="0">
    <xmlCellPr id="1" uniqueName="P1078161">
      <xmlPr mapId="3" xpath="/TFI-IZD-POD/NTD-TFI-IZD-POD-E_1000980/P1078161" xmlDataType="decimal"/>
    </xmlCellPr>
  </singleXmlCell>
  <singleXmlCell id="836" r="I43" connectionId="0">
    <xmlCellPr id="1" uniqueName="P1078162">
      <xmlPr mapId="3" xpath="/TFI-IZD-POD/NTD-TFI-IZD-POD-E_1000980/P1078162" xmlDataType="decimal"/>
    </xmlCellPr>
  </singleXmlCell>
  <singleXmlCell id="837" r="H44" connectionId="0">
    <xmlCellPr id="1" uniqueName="P1078163">
      <xmlPr mapId="3" xpath="/TFI-IZD-POD/NTD-TFI-IZD-POD-E_1000980/P1078163" xmlDataType="decimal"/>
    </xmlCellPr>
  </singleXmlCell>
  <singleXmlCell id="838" r="I44" connectionId="0">
    <xmlCellPr id="1" uniqueName="P1078164">
      <xmlPr mapId="3" xpath="/TFI-IZD-POD/NTD-TFI-IZD-POD-E_1000980/P1078164" xmlDataType="decimal"/>
    </xmlCellPr>
  </singleXmlCell>
  <singleXmlCell id="839" r="H45" connectionId="0">
    <xmlCellPr id="1" uniqueName="P1078165">
      <xmlPr mapId="3" xpath="/TFI-IZD-POD/NTD-TFI-IZD-POD-E_1000980/P1078165" xmlDataType="decimal"/>
    </xmlCellPr>
  </singleXmlCell>
  <singleXmlCell id="840" r="I45" connectionId="0">
    <xmlCellPr id="1" uniqueName="P1078166">
      <xmlPr mapId="3" xpath="/TFI-IZD-POD/NTD-TFI-IZD-POD-E_1000980/P1078166" xmlDataType="decimal"/>
    </xmlCellPr>
  </singleXmlCell>
  <singleXmlCell id="841" r="H46" connectionId="0">
    <xmlCellPr id="1" uniqueName="P1078167">
      <xmlPr mapId="3" xpath="/TFI-IZD-POD/NTD-TFI-IZD-POD-E_1000980/P1078167" xmlDataType="decimal"/>
    </xmlCellPr>
  </singleXmlCell>
  <singleXmlCell id="842" r="I46" connectionId="0">
    <xmlCellPr id="1" uniqueName="P1078168">
      <xmlPr mapId="3" xpath="/TFI-IZD-POD/NTD-TFI-IZD-POD-E_1000980/P1078168" xmlDataType="decimal"/>
    </xmlCellPr>
  </singleXmlCell>
  <singleXmlCell id="843" r="H47" connectionId="0">
    <xmlCellPr id="1" uniqueName="P1078169">
      <xmlPr mapId="3" xpath="/TFI-IZD-POD/NTD-TFI-IZD-POD-E_1000980/P1078169" xmlDataType="decimal"/>
    </xmlCellPr>
  </singleXmlCell>
  <singleXmlCell id="844" r="I47" connectionId="0">
    <xmlCellPr id="1" uniqueName="P1078170">
      <xmlPr mapId="3" xpath="/TFI-IZD-POD/NTD-TFI-IZD-POD-E_1000980/P1078170" xmlDataType="decimal"/>
    </xmlCellPr>
  </singleXmlCell>
  <singleXmlCell id="845" r="H48" connectionId="0">
    <xmlCellPr id="1" uniqueName="P1078171">
      <xmlPr mapId="3" xpath="/TFI-IZD-POD/NTD-TFI-IZD-POD-E_1000980/P1078171" xmlDataType="decimal"/>
    </xmlCellPr>
  </singleXmlCell>
  <singleXmlCell id="846" r="I48" connectionId="0">
    <xmlCellPr id="1" uniqueName="P1078172">
      <xmlPr mapId="3" xpath="/TFI-IZD-POD/NTD-TFI-IZD-POD-E_1000980/P1078172" xmlDataType="decimal"/>
    </xmlCellPr>
  </singleXmlCell>
  <singleXmlCell id="847" r="H49" connectionId="0">
    <xmlCellPr id="1" uniqueName="P1078173">
      <xmlPr mapId="3" xpath="/TFI-IZD-POD/NTD-TFI-IZD-POD-E_1000980/P1078173" xmlDataType="decimal"/>
    </xmlCellPr>
  </singleXmlCell>
  <singleXmlCell id="848" r="I49" connectionId="0">
    <xmlCellPr id="1" uniqueName="P1078174">
      <xmlPr mapId="3" xpath="/TFI-IZD-POD/NTD-TFI-IZD-POD-E_1000980/P1078174" xmlDataType="decimal"/>
    </xmlCellPr>
  </singleXmlCell>
  <singleXmlCell id="849" r="H50" connectionId="0">
    <xmlCellPr id="1" uniqueName="P1078175">
      <xmlPr mapId="3" xpath="/TFI-IZD-POD/NTD-TFI-IZD-POD-E_1000980/P1078175" xmlDataType="decimal"/>
    </xmlCellPr>
  </singleXmlCell>
  <singleXmlCell id="850" r="I50" connectionId="0">
    <xmlCellPr id="1" uniqueName="P1078176">
      <xmlPr mapId="3" xpath="/TFI-IZD-POD/NTD-TFI-IZD-POD-E_1000980/P1078176" xmlDataType="decimal"/>
    </xmlCellPr>
  </singleXmlCell>
  <singleXmlCell id="851" r="H51" connectionId="0">
    <xmlCellPr id="1" uniqueName="P1078177">
      <xmlPr mapId="3" xpath="/TFI-IZD-POD/NTD-TFI-IZD-POD-E_1000980/P1078177" xmlDataType="decimal"/>
    </xmlCellPr>
  </singleXmlCell>
  <singleXmlCell id="852" r="I51" connectionId="0">
    <xmlCellPr id="1" uniqueName="P1078178">
      <xmlPr mapId="3" xpath="/TFI-IZD-POD/NTD-TFI-IZD-POD-E_1000980/P1078178" xmlDataType="decimal"/>
    </xmlCellPr>
  </singleXmlCell>
  <singleXmlCell id="853" r="H52" connectionId="0">
    <xmlCellPr id="1" uniqueName="P1078179">
      <xmlPr mapId="3" xpath="/TFI-IZD-POD/NTD-TFI-IZD-POD-E_1000980/P1078179" xmlDataType="decimal"/>
    </xmlCellPr>
  </singleXmlCell>
  <singleXmlCell id="854" r="I52" connectionId="0">
    <xmlCellPr id="1" uniqueName="P1078180">
      <xmlPr mapId="3" xpath="/TFI-IZD-POD/NTD-TFI-IZD-POD-E_1000980/P1078180" xmlDataType="decimal"/>
    </xmlCellPr>
  </singleXmlCell>
  <singleXmlCell id="855" r="H53" connectionId="0">
    <xmlCellPr id="1" uniqueName="P1078181">
      <xmlPr mapId="3" xpath="/TFI-IZD-POD/NTD-TFI-IZD-POD-E_1000980/P1078181" xmlDataType="decimal"/>
    </xmlCellPr>
  </singleXmlCell>
  <singleXmlCell id="856" r="I53" connectionId="0">
    <xmlCellPr id="1" uniqueName="P1078182">
      <xmlPr mapId="3" xpath="/TFI-IZD-POD/NTD-TFI-IZD-POD-E_1000980/P1078182" xmlDataType="decimal"/>
    </xmlCellPr>
  </singleXmlCell>
</singleXmlCells>
</file>

<file path=xl/tables/tableSingleCells6.xml><?xml version="1.0" encoding="utf-8"?>
<singleXmlCells xmlns="http://schemas.openxmlformats.org/spreadsheetml/2006/main">
  <singleXmlCell id="857" r="H7" connectionId="0">
    <xmlCellPr id="1" uniqueName="P1073415">
      <xmlPr mapId="3" xpath="/TFI-IZD-POD/IPK-GFI-IZD-POD-E_1000981/P1073415" xmlDataType="decimal"/>
    </xmlCellPr>
  </singleXmlCell>
  <singleXmlCell id="858" r="I7" connectionId="0">
    <xmlCellPr id="1" uniqueName="P1078183">
      <xmlPr mapId="3" xpath="/TFI-IZD-POD/IPK-GFI-IZD-POD-E_1000981/P1078183" xmlDataType="decimal"/>
    </xmlCellPr>
  </singleXmlCell>
  <singleXmlCell id="859" r="J7" connectionId="0">
    <xmlCellPr id="1" uniqueName="P1078184">
      <xmlPr mapId="3" xpath="/TFI-IZD-POD/IPK-GFI-IZD-POD-E_1000981/P1078184" xmlDataType="decimal"/>
    </xmlCellPr>
  </singleXmlCell>
  <singleXmlCell id="860" r="K7" connectionId="0">
    <xmlCellPr id="1" uniqueName="P1078185">
      <xmlPr mapId="3" xpath="/TFI-IZD-POD/IPK-GFI-IZD-POD-E_1000981/P1078185" xmlDataType="decimal"/>
    </xmlCellPr>
  </singleXmlCell>
  <singleXmlCell id="861" r="L7" connectionId="0">
    <xmlCellPr id="1" uniqueName="P1078186">
      <xmlPr mapId="3" xpath="/TFI-IZD-POD/IPK-GFI-IZD-POD-E_1000981/P1078186" xmlDataType="decimal"/>
    </xmlCellPr>
  </singleXmlCell>
  <singleXmlCell id="862" r="M7" connectionId="0">
    <xmlCellPr id="1" uniqueName="P1078187">
      <xmlPr mapId="3" xpath="/TFI-IZD-POD/IPK-GFI-IZD-POD-E_1000981/P1078187" xmlDataType="decimal"/>
    </xmlCellPr>
  </singleXmlCell>
  <singleXmlCell id="863" r="N7" connectionId="0">
    <xmlCellPr id="1" uniqueName="P1078188">
      <xmlPr mapId="3" xpath="/TFI-IZD-POD/IPK-GFI-IZD-POD-E_1000981/P1078188" xmlDataType="decimal"/>
    </xmlCellPr>
  </singleXmlCell>
  <singleXmlCell id="864" r="O7" connectionId="0">
    <xmlCellPr id="1" uniqueName="P1078189">
      <xmlPr mapId="3" xpath="/TFI-IZD-POD/IPK-GFI-IZD-POD-E_1000981/P1078189" xmlDataType="decimal"/>
    </xmlCellPr>
  </singleXmlCell>
  <singleXmlCell id="865" r="P7" connectionId="0">
    <xmlCellPr id="1" uniqueName="P1081532">
      <xmlPr mapId="3" xpath="/TFI-IZD-POD/IPK-GFI-IZD-POD-E_1000981/P1081532" xmlDataType="decimal"/>
    </xmlCellPr>
  </singleXmlCell>
  <singleXmlCell id="866" r="Q7" connectionId="0">
    <xmlCellPr id="1" uniqueName="P1081533">
      <xmlPr mapId="3" xpath="/TFI-IZD-POD/IPK-GFI-IZD-POD-E_1000981/P1081533" xmlDataType="decimal"/>
    </xmlCellPr>
  </singleXmlCell>
  <singleXmlCell id="867" r="R7" connectionId="0">
    <xmlCellPr id="1" uniqueName="P1081534">
      <xmlPr mapId="3" xpath="/TFI-IZD-POD/IPK-GFI-IZD-POD-E_1000981/P1081534" xmlDataType="decimal"/>
    </xmlCellPr>
  </singleXmlCell>
  <singleXmlCell id="868" r="S7" connectionId="0">
    <xmlCellPr id="1" uniqueName="P1124774">
      <xmlPr mapId="3" xpath="/TFI-IZD-POD/IPK-GFI-IZD-POD-E_1000981/P1124774" xmlDataType="decimal"/>
    </xmlCellPr>
  </singleXmlCell>
  <singleXmlCell id="869" r="T7" connectionId="0">
    <xmlCellPr id="1" uniqueName="P1124775">
      <xmlPr mapId="3" xpath="/TFI-IZD-POD/IPK-GFI-IZD-POD-E_1000981/P1124775" xmlDataType="decimal"/>
    </xmlCellPr>
  </singleXmlCell>
  <singleXmlCell id="870" r="U7" connectionId="0">
    <xmlCellPr id="1" uniqueName="P1081535">
      <xmlPr mapId="3" xpath="/TFI-IZD-POD/IPK-GFI-IZD-POD-E_1000981/P1081535" xmlDataType="decimal"/>
    </xmlCellPr>
  </singleXmlCell>
  <singleXmlCell id="871" r="V7" connectionId="0">
    <xmlCellPr id="1" uniqueName="P1081536">
      <xmlPr mapId="3" xpath="/TFI-IZD-POD/IPK-GFI-IZD-POD-E_1000981/P1081536" xmlDataType="decimal"/>
    </xmlCellPr>
  </singleXmlCell>
  <singleXmlCell id="872" r="W7" connectionId="0">
    <xmlCellPr id="1" uniqueName="P1081537">
      <xmlPr mapId="3" xpath="/TFI-IZD-POD/IPK-GFI-IZD-POD-E_1000981/P1081537" xmlDataType="decimal"/>
    </xmlCellPr>
  </singleXmlCell>
  <singleXmlCell id="873" r="X7" connectionId="0">
    <xmlCellPr id="1" uniqueName="P1081538">
      <xmlPr mapId="3" xpath="/TFI-IZD-POD/IPK-GFI-IZD-POD-E_1000981/P1081538" xmlDataType="decimal"/>
    </xmlCellPr>
  </singleXmlCell>
  <singleXmlCell id="874" r="Y7" connectionId="0">
    <xmlCellPr id="1" uniqueName="P1081539">
      <xmlPr mapId="3" xpath="/TFI-IZD-POD/IPK-GFI-IZD-POD-E_1000981/P1081539" xmlDataType="decimal"/>
    </xmlCellPr>
  </singleXmlCell>
  <singleXmlCell id="875" r="H8" connectionId="0">
    <xmlCellPr id="1" uniqueName="P1078190">
      <xmlPr mapId="3" xpath="/TFI-IZD-POD/IPK-GFI-IZD-POD-E_1000981/P1078190" xmlDataType="decimal"/>
    </xmlCellPr>
  </singleXmlCell>
  <singleXmlCell id="876" r="I8" connectionId="0">
    <xmlCellPr id="1" uniqueName="P1078191">
      <xmlPr mapId="3" xpath="/TFI-IZD-POD/IPK-GFI-IZD-POD-E_1000981/P1078191" xmlDataType="decimal"/>
    </xmlCellPr>
  </singleXmlCell>
  <singleXmlCell id="877" r="J8" connectionId="0">
    <xmlCellPr id="1" uniqueName="P1078192">
      <xmlPr mapId="3" xpath="/TFI-IZD-POD/IPK-GFI-IZD-POD-E_1000981/P1078192" xmlDataType="decimal"/>
    </xmlCellPr>
  </singleXmlCell>
  <singleXmlCell id="878" r="K8" connectionId="0">
    <xmlCellPr id="1" uniqueName="P1078193">
      <xmlPr mapId="3" xpath="/TFI-IZD-POD/IPK-GFI-IZD-POD-E_1000981/P1078193" xmlDataType="decimal"/>
    </xmlCellPr>
  </singleXmlCell>
  <singleXmlCell id="879" r="L8" connectionId="0">
    <xmlCellPr id="1" uniqueName="P1078194">
      <xmlPr mapId="3" xpath="/TFI-IZD-POD/IPK-GFI-IZD-POD-E_1000981/P1078194" xmlDataType="decimal"/>
    </xmlCellPr>
  </singleXmlCell>
  <singleXmlCell id="880" r="M8" connectionId="0">
    <xmlCellPr id="1" uniqueName="P1078195">
      <xmlPr mapId="3" xpath="/TFI-IZD-POD/IPK-GFI-IZD-POD-E_1000981/P1078195" xmlDataType="decimal"/>
    </xmlCellPr>
  </singleXmlCell>
  <singleXmlCell id="881" r="N8" connectionId="0">
    <xmlCellPr id="1" uniqueName="P1078196">
      <xmlPr mapId="3" xpath="/TFI-IZD-POD/IPK-GFI-IZD-POD-E_1000981/P1078196" xmlDataType="decimal"/>
    </xmlCellPr>
  </singleXmlCell>
  <singleXmlCell id="882" r="O8" connectionId="0">
    <xmlCellPr id="1" uniqueName="P1078197">
      <xmlPr mapId="3" xpath="/TFI-IZD-POD/IPK-GFI-IZD-POD-E_1000981/P1078197" xmlDataType="decimal"/>
    </xmlCellPr>
  </singleXmlCell>
  <singleXmlCell id="883" r="P8" connectionId="0">
    <xmlCellPr id="1" uniqueName="P1081540">
      <xmlPr mapId="3" xpath="/TFI-IZD-POD/IPK-GFI-IZD-POD-E_1000981/P1081540" xmlDataType="decimal"/>
    </xmlCellPr>
  </singleXmlCell>
  <singleXmlCell id="884" r="Q8" connectionId="0">
    <xmlCellPr id="1" uniqueName="P1081546">
      <xmlPr mapId="3" xpath="/TFI-IZD-POD/IPK-GFI-IZD-POD-E_1000981/P1081546" xmlDataType="decimal"/>
    </xmlCellPr>
  </singleXmlCell>
  <singleXmlCell id="885" r="R8" connectionId="0">
    <xmlCellPr id="1" uniqueName="P1081648">
      <xmlPr mapId="3" xpath="/TFI-IZD-POD/IPK-GFI-IZD-POD-E_1000981/P1081648" xmlDataType="decimal"/>
    </xmlCellPr>
  </singleXmlCell>
  <singleXmlCell id="886" r="S8" connectionId="0">
    <xmlCellPr id="1" uniqueName="P1124776">
      <xmlPr mapId="3" xpath="/TFI-IZD-POD/IPK-GFI-IZD-POD-E_1000981/P1124776" xmlDataType="decimal"/>
    </xmlCellPr>
  </singleXmlCell>
  <singleXmlCell id="887" r="T8" connectionId="0">
    <xmlCellPr id="1" uniqueName="P1124777">
      <xmlPr mapId="3" xpath="/TFI-IZD-POD/IPK-GFI-IZD-POD-E_1000981/P1124777" xmlDataType="decimal"/>
    </xmlCellPr>
  </singleXmlCell>
  <singleXmlCell id="888" r="U8" connectionId="0">
    <xmlCellPr id="1" uniqueName="P1081649">
      <xmlPr mapId="3" xpath="/TFI-IZD-POD/IPK-GFI-IZD-POD-E_1000981/P1081649" xmlDataType="decimal"/>
    </xmlCellPr>
  </singleXmlCell>
  <singleXmlCell id="889" r="V8" connectionId="0">
    <xmlCellPr id="1" uniqueName="P1081651">
      <xmlPr mapId="3" xpath="/TFI-IZD-POD/IPK-GFI-IZD-POD-E_1000981/P1081651" xmlDataType="decimal"/>
    </xmlCellPr>
  </singleXmlCell>
  <singleXmlCell id="890" r="W8" connectionId="0">
    <xmlCellPr id="1" uniqueName="P1081656">
      <xmlPr mapId="3" xpath="/TFI-IZD-POD/IPK-GFI-IZD-POD-E_1000981/P1081656" xmlDataType="decimal"/>
    </xmlCellPr>
  </singleXmlCell>
  <singleXmlCell id="891" r="X8" connectionId="0">
    <xmlCellPr id="1" uniqueName="P1081658">
      <xmlPr mapId="3" xpath="/TFI-IZD-POD/IPK-GFI-IZD-POD-E_1000981/P1081658" xmlDataType="decimal"/>
    </xmlCellPr>
  </singleXmlCell>
  <singleXmlCell id="892" r="Y8" connectionId="0">
    <xmlCellPr id="1" uniqueName="P1081660">
      <xmlPr mapId="3" xpath="/TFI-IZD-POD/IPK-GFI-IZD-POD-E_1000981/P1081660" xmlDataType="decimal"/>
    </xmlCellPr>
  </singleXmlCell>
  <singleXmlCell id="893" r="H9" connectionId="0">
    <xmlCellPr id="1" uniqueName="P1078198">
      <xmlPr mapId="3" xpath="/TFI-IZD-POD/IPK-GFI-IZD-POD-E_1000981/P1078198" xmlDataType="decimal"/>
    </xmlCellPr>
  </singleXmlCell>
  <singleXmlCell id="894" r="I9" connectionId="0">
    <xmlCellPr id="1" uniqueName="P1078199">
      <xmlPr mapId="3" xpath="/TFI-IZD-POD/IPK-GFI-IZD-POD-E_1000981/P1078199" xmlDataType="decimal"/>
    </xmlCellPr>
  </singleXmlCell>
  <singleXmlCell id="895" r="J9" connectionId="0">
    <xmlCellPr id="1" uniqueName="P1078200">
      <xmlPr mapId="3" xpath="/TFI-IZD-POD/IPK-GFI-IZD-POD-E_1000981/P1078200" xmlDataType="decimal"/>
    </xmlCellPr>
  </singleXmlCell>
  <singleXmlCell id="896" r="K9" connectionId="0">
    <xmlCellPr id="1" uniqueName="P1078201">
      <xmlPr mapId="3" xpath="/TFI-IZD-POD/IPK-GFI-IZD-POD-E_1000981/P1078201" xmlDataType="decimal"/>
    </xmlCellPr>
  </singleXmlCell>
  <singleXmlCell id="897" r="L9" connectionId="0">
    <xmlCellPr id="1" uniqueName="P1078202">
      <xmlPr mapId="3" xpath="/TFI-IZD-POD/IPK-GFI-IZD-POD-E_1000981/P1078202" xmlDataType="decimal"/>
    </xmlCellPr>
  </singleXmlCell>
  <singleXmlCell id="898" r="M9" connectionId="0">
    <xmlCellPr id="1" uniqueName="P1078203">
      <xmlPr mapId="3" xpath="/TFI-IZD-POD/IPK-GFI-IZD-POD-E_1000981/P1078203" xmlDataType="decimal"/>
    </xmlCellPr>
  </singleXmlCell>
  <singleXmlCell id="899" r="N9" connectionId="0">
    <xmlCellPr id="1" uniqueName="P1078204">
      <xmlPr mapId="3" xpath="/TFI-IZD-POD/IPK-GFI-IZD-POD-E_1000981/P1078204" xmlDataType="decimal"/>
    </xmlCellPr>
  </singleXmlCell>
  <singleXmlCell id="900" r="O9" connectionId="0">
    <xmlCellPr id="1" uniqueName="P1078205">
      <xmlPr mapId="3" xpath="/TFI-IZD-POD/IPK-GFI-IZD-POD-E_1000981/P1078205" xmlDataType="decimal"/>
    </xmlCellPr>
  </singleXmlCell>
  <singleXmlCell id="901" r="P9" connectionId="0">
    <xmlCellPr id="1" uniqueName="P1081541">
      <xmlPr mapId="3" xpath="/TFI-IZD-POD/IPK-GFI-IZD-POD-E_1000981/P1081541" xmlDataType="decimal"/>
    </xmlCellPr>
  </singleXmlCell>
  <singleXmlCell id="902" r="Q9" connectionId="0">
    <xmlCellPr id="1" uniqueName="P1081548">
      <xmlPr mapId="3" xpath="/TFI-IZD-POD/IPK-GFI-IZD-POD-E_1000981/P1081548" xmlDataType="decimal"/>
    </xmlCellPr>
  </singleXmlCell>
  <singleXmlCell id="903" r="R9" connectionId="0">
    <xmlCellPr id="1" uniqueName="P1081662">
      <xmlPr mapId="3" xpath="/TFI-IZD-POD/IPK-GFI-IZD-POD-E_1000981/P1081662" xmlDataType="decimal"/>
    </xmlCellPr>
  </singleXmlCell>
  <singleXmlCell id="904" r="S9" connectionId="0">
    <xmlCellPr id="1" uniqueName="P1124778">
      <xmlPr mapId="3" xpath="/TFI-IZD-POD/IPK-GFI-IZD-POD-E_1000981/P1124778" xmlDataType="decimal"/>
    </xmlCellPr>
  </singleXmlCell>
  <singleXmlCell id="905" r="T9" connectionId="0">
    <xmlCellPr id="1" uniqueName="P1124779">
      <xmlPr mapId="3" xpath="/TFI-IZD-POD/IPK-GFI-IZD-POD-E_1000981/P1124779" xmlDataType="decimal"/>
    </xmlCellPr>
  </singleXmlCell>
  <singleXmlCell id="906" r="U9" connectionId="0">
    <xmlCellPr id="1" uniqueName="P1081664">
      <xmlPr mapId="3" xpath="/TFI-IZD-POD/IPK-GFI-IZD-POD-E_1000981/P1081664" xmlDataType="decimal"/>
    </xmlCellPr>
  </singleXmlCell>
  <singleXmlCell id="907" r="V9" connectionId="0">
    <xmlCellPr id="1" uniqueName="P1081666">
      <xmlPr mapId="3" xpath="/TFI-IZD-POD/IPK-GFI-IZD-POD-E_1000981/P1081666" xmlDataType="decimal"/>
    </xmlCellPr>
  </singleXmlCell>
  <singleXmlCell id="908" r="W9" connectionId="0">
    <xmlCellPr id="1" uniqueName="P1081668">
      <xmlPr mapId="3" xpath="/TFI-IZD-POD/IPK-GFI-IZD-POD-E_1000981/P1081668" xmlDataType="decimal"/>
    </xmlCellPr>
  </singleXmlCell>
  <singleXmlCell id="909" r="X9" connectionId="0">
    <xmlCellPr id="1" uniqueName="P1081670">
      <xmlPr mapId="3" xpath="/TFI-IZD-POD/IPK-GFI-IZD-POD-E_1000981/P1081670" xmlDataType="decimal"/>
    </xmlCellPr>
  </singleXmlCell>
  <singleXmlCell id="910" r="Y9" connectionId="0">
    <xmlCellPr id="1" uniqueName="P1081672">
      <xmlPr mapId="3" xpath="/TFI-IZD-POD/IPK-GFI-IZD-POD-E_1000981/P1081672" xmlDataType="decimal"/>
    </xmlCellPr>
  </singleXmlCell>
  <singleXmlCell id="911" r="H10" connectionId="0">
    <xmlCellPr id="1" uniqueName="P1078206">
      <xmlPr mapId="3" xpath="/TFI-IZD-POD/IPK-GFI-IZD-POD-E_1000981/P1078206" xmlDataType="decimal"/>
    </xmlCellPr>
  </singleXmlCell>
  <singleXmlCell id="912" r="I10" connectionId="0">
    <xmlCellPr id="1" uniqueName="P1078207">
      <xmlPr mapId="3" xpath="/TFI-IZD-POD/IPK-GFI-IZD-POD-E_1000981/P1078207" xmlDataType="decimal"/>
    </xmlCellPr>
  </singleXmlCell>
  <singleXmlCell id="913" r="J10" connectionId="0">
    <xmlCellPr id="1" uniqueName="P1078208">
      <xmlPr mapId="3" xpath="/TFI-IZD-POD/IPK-GFI-IZD-POD-E_1000981/P1078208" xmlDataType="decimal"/>
    </xmlCellPr>
  </singleXmlCell>
  <singleXmlCell id="914" r="K10" connectionId="0">
    <xmlCellPr id="1" uniqueName="P1078209">
      <xmlPr mapId="3" xpath="/TFI-IZD-POD/IPK-GFI-IZD-POD-E_1000981/P1078209" xmlDataType="decimal"/>
    </xmlCellPr>
  </singleXmlCell>
  <singleXmlCell id="915" r="L10" connectionId="0">
    <xmlCellPr id="1" uniqueName="P1078210">
      <xmlPr mapId="3" xpath="/TFI-IZD-POD/IPK-GFI-IZD-POD-E_1000981/P1078210" xmlDataType="decimal"/>
    </xmlCellPr>
  </singleXmlCell>
  <singleXmlCell id="916" r="M10" connectionId="0">
    <xmlCellPr id="1" uniqueName="P1078215">
      <xmlPr mapId="3" xpath="/TFI-IZD-POD/IPK-GFI-IZD-POD-E_1000981/P1078215" xmlDataType="decimal"/>
    </xmlCellPr>
  </singleXmlCell>
  <singleXmlCell id="917" r="N10" connectionId="0">
    <xmlCellPr id="1" uniqueName="P1078217">
      <xmlPr mapId="3" xpath="/TFI-IZD-POD/IPK-GFI-IZD-POD-E_1000981/P1078217" xmlDataType="decimal"/>
    </xmlCellPr>
  </singleXmlCell>
  <singleXmlCell id="918" r="O10" connectionId="0">
    <xmlCellPr id="1" uniqueName="P1078220">
      <xmlPr mapId="3" xpath="/TFI-IZD-POD/IPK-GFI-IZD-POD-E_1000981/P1078220" xmlDataType="decimal"/>
    </xmlCellPr>
  </singleXmlCell>
  <singleXmlCell id="919" r="P10" connectionId="0">
    <xmlCellPr id="1" uniqueName="P1081542">
      <xmlPr mapId="3" xpath="/TFI-IZD-POD/IPK-GFI-IZD-POD-E_1000981/P1081542" xmlDataType="decimal"/>
    </xmlCellPr>
  </singleXmlCell>
  <singleXmlCell id="920" r="Q10" connectionId="0">
    <xmlCellPr id="1" uniqueName="P1081646">
      <xmlPr mapId="3" xpath="/TFI-IZD-POD/IPK-GFI-IZD-POD-E_1000981/P1081646" xmlDataType="decimal"/>
    </xmlCellPr>
  </singleXmlCell>
  <singleXmlCell id="921" r="R10" connectionId="0">
    <xmlCellPr id="1" uniqueName="P1081674">
      <xmlPr mapId="3" xpath="/TFI-IZD-POD/IPK-GFI-IZD-POD-E_1000981/P1081674" xmlDataType="decimal"/>
    </xmlCellPr>
  </singleXmlCell>
  <singleXmlCell id="922" r="S10" connectionId="0">
    <xmlCellPr id="1" uniqueName="P1124780">
      <xmlPr mapId="3" xpath="/TFI-IZD-POD/IPK-GFI-IZD-POD-E_1000981/P1124780" xmlDataType="decimal"/>
    </xmlCellPr>
  </singleXmlCell>
  <singleXmlCell id="923" r="T10" connectionId="0">
    <xmlCellPr id="1" uniqueName="P1124781">
      <xmlPr mapId="3" xpath="/TFI-IZD-POD/IPK-GFI-IZD-POD-E_1000981/P1124781" xmlDataType="decimal"/>
    </xmlCellPr>
  </singleXmlCell>
  <singleXmlCell id="924" r="U10" connectionId="0">
    <xmlCellPr id="1" uniqueName="P1081676">
      <xmlPr mapId="3" xpath="/TFI-IZD-POD/IPK-GFI-IZD-POD-E_1000981/P1081676" xmlDataType="decimal"/>
    </xmlCellPr>
  </singleXmlCell>
  <singleXmlCell id="925" r="V10" connectionId="0">
    <xmlCellPr id="1" uniqueName="P1081678">
      <xmlPr mapId="3" xpath="/TFI-IZD-POD/IPK-GFI-IZD-POD-E_1000981/P1081678" xmlDataType="decimal"/>
    </xmlCellPr>
  </singleXmlCell>
  <singleXmlCell id="926" r="W10" connectionId="0">
    <xmlCellPr id="1" uniqueName="P1081680">
      <xmlPr mapId="3" xpath="/TFI-IZD-POD/IPK-GFI-IZD-POD-E_1000981/P1081680" xmlDataType="decimal"/>
    </xmlCellPr>
  </singleXmlCell>
  <singleXmlCell id="927" r="X10" connectionId="0">
    <xmlCellPr id="1" uniqueName="P1081682">
      <xmlPr mapId="3" xpath="/TFI-IZD-POD/IPK-GFI-IZD-POD-E_1000981/P1081682" xmlDataType="decimal"/>
    </xmlCellPr>
  </singleXmlCell>
  <singleXmlCell id="928" r="Y10" connectionId="0">
    <xmlCellPr id="1" uniqueName="P1081684">
      <xmlPr mapId="3" xpath="/TFI-IZD-POD/IPK-GFI-IZD-POD-E_1000981/P1081684" xmlDataType="decimal"/>
    </xmlCellPr>
  </singleXmlCell>
  <singleXmlCell id="929" r="H11" connectionId="0">
    <xmlCellPr id="1" uniqueName="P1078222">
      <xmlPr mapId="3" xpath="/TFI-IZD-POD/IPK-GFI-IZD-POD-E_1000981/P1078222" xmlDataType="decimal"/>
    </xmlCellPr>
  </singleXmlCell>
  <singleXmlCell id="930" r="I11" connectionId="0">
    <xmlCellPr id="1" uniqueName="P1078224">
      <xmlPr mapId="3" xpath="/TFI-IZD-POD/IPK-GFI-IZD-POD-E_1000981/P1078224" xmlDataType="decimal"/>
    </xmlCellPr>
  </singleXmlCell>
  <singleXmlCell id="931" r="J11" connectionId="0">
    <xmlCellPr id="1" uniqueName="P1078226">
      <xmlPr mapId="3" xpath="/TFI-IZD-POD/IPK-GFI-IZD-POD-E_1000981/P1078226" xmlDataType="decimal"/>
    </xmlCellPr>
  </singleXmlCell>
  <singleXmlCell id="932" r="K11" connectionId="0">
    <xmlCellPr id="1" uniqueName="P1078229">
      <xmlPr mapId="3" xpath="/TFI-IZD-POD/IPK-GFI-IZD-POD-E_1000981/P1078229" xmlDataType="decimal"/>
    </xmlCellPr>
  </singleXmlCell>
  <singleXmlCell id="933" r="L11" connectionId="0">
    <xmlCellPr id="1" uniqueName="P1078231">
      <xmlPr mapId="3" xpath="/TFI-IZD-POD/IPK-GFI-IZD-POD-E_1000981/P1078231" xmlDataType="decimal"/>
    </xmlCellPr>
  </singleXmlCell>
  <singleXmlCell id="934" r="M11" connectionId="0">
    <xmlCellPr id="1" uniqueName="P1078233">
      <xmlPr mapId="3" xpath="/TFI-IZD-POD/IPK-GFI-IZD-POD-E_1000981/P1078233" xmlDataType="decimal"/>
    </xmlCellPr>
  </singleXmlCell>
  <singleXmlCell id="935" r="N11" connectionId="0">
    <xmlCellPr id="1" uniqueName="P1078236">
      <xmlPr mapId="3" xpath="/TFI-IZD-POD/IPK-GFI-IZD-POD-E_1000981/P1078236" xmlDataType="decimal"/>
    </xmlCellPr>
  </singleXmlCell>
  <singleXmlCell id="936" r="O11" connectionId="0">
    <xmlCellPr id="1" uniqueName="P1078237">
      <xmlPr mapId="3" xpath="/TFI-IZD-POD/IPK-GFI-IZD-POD-E_1000981/P1078237" xmlDataType="decimal"/>
    </xmlCellPr>
  </singleXmlCell>
  <singleXmlCell id="937" r="P11" connectionId="0">
    <xmlCellPr id="1" uniqueName="P1081543">
      <xmlPr mapId="3" xpath="/TFI-IZD-POD/IPK-GFI-IZD-POD-E_1000981/P1081543" xmlDataType="decimal"/>
    </xmlCellPr>
  </singleXmlCell>
  <singleXmlCell id="938" r="Q11" connectionId="0">
    <xmlCellPr id="1" uniqueName="P1081685">
      <xmlPr mapId="3" xpath="/TFI-IZD-POD/IPK-GFI-IZD-POD-E_1000981/P1081685" xmlDataType="decimal"/>
    </xmlCellPr>
  </singleXmlCell>
  <singleXmlCell id="939" r="R11" connectionId="0">
    <xmlCellPr id="1" uniqueName="P1081686">
      <xmlPr mapId="3" xpath="/TFI-IZD-POD/IPK-GFI-IZD-POD-E_1000981/P1081686" xmlDataType="decimal"/>
    </xmlCellPr>
  </singleXmlCell>
  <singleXmlCell id="940" r="S11" connectionId="0">
    <xmlCellPr id="1" uniqueName="P1124782">
      <xmlPr mapId="3" xpath="/TFI-IZD-POD/IPK-GFI-IZD-POD-E_1000981/P1124782" xmlDataType="decimal"/>
    </xmlCellPr>
  </singleXmlCell>
  <singleXmlCell id="941" r="T11" connectionId="0">
    <xmlCellPr id="1" uniqueName="P1124783">
      <xmlPr mapId="3" xpath="/TFI-IZD-POD/IPK-GFI-IZD-POD-E_1000981/P1124783" xmlDataType="decimal"/>
    </xmlCellPr>
  </singleXmlCell>
  <singleXmlCell id="942" r="U11" connectionId="0">
    <xmlCellPr id="1" uniqueName="P1081687">
      <xmlPr mapId="3" xpath="/TFI-IZD-POD/IPK-GFI-IZD-POD-E_1000981/P1081687" xmlDataType="decimal"/>
    </xmlCellPr>
  </singleXmlCell>
  <singleXmlCell id="943" r="V11" connectionId="0">
    <xmlCellPr id="1" uniqueName="P1081688">
      <xmlPr mapId="3" xpath="/TFI-IZD-POD/IPK-GFI-IZD-POD-E_1000981/P1081688" xmlDataType="decimal"/>
    </xmlCellPr>
  </singleXmlCell>
  <singleXmlCell id="944" r="W11" connectionId="0">
    <xmlCellPr id="1" uniqueName="P1081689">
      <xmlPr mapId="3" xpath="/TFI-IZD-POD/IPK-GFI-IZD-POD-E_1000981/P1081689" xmlDataType="decimal"/>
    </xmlCellPr>
  </singleXmlCell>
  <singleXmlCell id="945" r="X11" connectionId="0">
    <xmlCellPr id="1" uniqueName="P1081690">
      <xmlPr mapId="3" xpath="/TFI-IZD-POD/IPK-GFI-IZD-POD-E_1000981/P1081690" xmlDataType="decimal"/>
    </xmlCellPr>
  </singleXmlCell>
  <singleXmlCell id="946" r="Y11" connectionId="0">
    <xmlCellPr id="1" uniqueName="P1081696">
      <xmlPr mapId="3" xpath="/TFI-IZD-POD/IPK-GFI-IZD-POD-E_1000981/P1081696" xmlDataType="decimal"/>
    </xmlCellPr>
  </singleXmlCell>
  <singleXmlCell id="947" r="H12" connectionId="0">
    <xmlCellPr id="1" uniqueName="P1078238">
      <xmlPr mapId="3" xpath="/TFI-IZD-POD/IPK-GFI-IZD-POD-E_1000981/P1078238" xmlDataType="decimal"/>
    </xmlCellPr>
  </singleXmlCell>
  <singleXmlCell id="948" r="I12" connectionId="0">
    <xmlCellPr id="1" uniqueName="P1078239">
      <xmlPr mapId="3" xpath="/TFI-IZD-POD/IPK-GFI-IZD-POD-E_1000981/P1078239" xmlDataType="decimal"/>
    </xmlCellPr>
  </singleXmlCell>
  <singleXmlCell id="949" r="J12" connectionId="0">
    <xmlCellPr id="1" uniqueName="P1078240">
      <xmlPr mapId="3" xpath="/TFI-IZD-POD/IPK-GFI-IZD-POD-E_1000981/P1078240" xmlDataType="decimal"/>
    </xmlCellPr>
  </singleXmlCell>
  <singleXmlCell id="950" r="K12" connectionId="0">
    <xmlCellPr id="1" uniqueName="P1078241">
      <xmlPr mapId="3" xpath="/TFI-IZD-POD/IPK-GFI-IZD-POD-E_1000981/P1078241" xmlDataType="decimal"/>
    </xmlCellPr>
  </singleXmlCell>
  <singleXmlCell id="951" r="L12" connectionId="0">
    <xmlCellPr id="1" uniqueName="P1078242">
      <xmlPr mapId="3" xpath="/TFI-IZD-POD/IPK-GFI-IZD-POD-E_1000981/P1078242" xmlDataType="decimal"/>
    </xmlCellPr>
  </singleXmlCell>
  <singleXmlCell id="952" r="M12" connectionId="0">
    <xmlCellPr id="1" uniqueName="P1078243">
      <xmlPr mapId="3" xpath="/TFI-IZD-POD/IPK-GFI-IZD-POD-E_1000981/P1078243" xmlDataType="decimal"/>
    </xmlCellPr>
  </singleXmlCell>
  <singleXmlCell id="953" r="N12" connectionId="0">
    <xmlCellPr id="1" uniqueName="P1078946">
      <xmlPr mapId="3" xpath="/TFI-IZD-POD/IPK-GFI-IZD-POD-E_1000981/P1078946" xmlDataType="decimal"/>
    </xmlCellPr>
  </singleXmlCell>
  <singleXmlCell id="954" r="O12" connectionId="0">
    <xmlCellPr id="1" uniqueName="P1078947">
      <xmlPr mapId="3" xpath="/TFI-IZD-POD/IPK-GFI-IZD-POD-E_1000981/P1078947" xmlDataType="decimal"/>
    </xmlCellPr>
  </singleXmlCell>
  <singleXmlCell id="955" r="P12" connectionId="0">
    <xmlCellPr id="1" uniqueName="P1081544">
      <xmlPr mapId="3" xpath="/TFI-IZD-POD/IPK-GFI-IZD-POD-E_1000981/P1081544" xmlDataType="decimal"/>
    </xmlCellPr>
  </singleXmlCell>
  <singleXmlCell id="956" r="Q12" connectionId="0">
    <xmlCellPr id="1" uniqueName="P1081697">
      <xmlPr mapId="3" xpath="/TFI-IZD-POD/IPK-GFI-IZD-POD-E_1000981/P1081697" xmlDataType="decimal"/>
    </xmlCellPr>
  </singleXmlCell>
  <singleXmlCell id="957" r="R12" connectionId="0">
    <xmlCellPr id="1" uniqueName="P1081698">
      <xmlPr mapId="3" xpath="/TFI-IZD-POD/IPK-GFI-IZD-POD-E_1000981/P1081698" xmlDataType="decimal"/>
    </xmlCellPr>
  </singleXmlCell>
  <singleXmlCell id="958" r="S12" connectionId="0">
    <xmlCellPr id="1" uniqueName="P1124784">
      <xmlPr mapId="3" xpath="/TFI-IZD-POD/IPK-GFI-IZD-POD-E_1000981/P1124784" xmlDataType="decimal"/>
    </xmlCellPr>
  </singleXmlCell>
  <singleXmlCell id="959" r="T12" connectionId="0">
    <xmlCellPr id="1" uniqueName="P1124785">
      <xmlPr mapId="3" xpath="/TFI-IZD-POD/IPK-GFI-IZD-POD-E_1000981/P1124785" xmlDataType="decimal"/>
    </xmlCellPr>
  </singleXmlCell>
  <singleXmlCell id="960" r="U12" connectionId="0">
    <xmlCellPr id="1" uniqueName="P1081699">
      <xmlPr mapId="3" xpath="/TFI-IZD-POD/IPK-GFI-IZD-POD-E_1000981/P1081699" xmlDataType="decimal"/>
    </xmlCellPr>
  </singleXmlCell>
  <singleXmlCell id="961" r="V12" connectionId="0">
    <xmlCellPr id="1" uniqueName="P1081700">
      <xmlPr mapId="3" xpath="/TFI-IZD-POD/IPK-GFI-IZD-POD-E_1000981/P1081700" xmlDataType="decimal"/>
    </xmlCellPr>
  </singleXmlCell>
  <singleXmlCell id="962" r="W12" connectionId="0">
    <xmlCellPr id="1" uniqueName="P1081701">
      <xmlPr mapId="3" xpath="/TFI-IZD-POD/IPK-GFI-IZD-POD-E_1000981/P1081701" xmlDataType="decimal"/>
    </xmlCellPr>
  </singleXmlCell>
  <singleXmlCell id="963" r="X12" connectionId="0">
    <xmlCellPr id="1" uniqueName="P1081702">
      <xmlPr mapId="3" xpath="/TFI-IZD-POD/IPK-GFI-IZD-POD-E_1000981/P1081702" xmlDataType="decimal"/>
    </xmlCellPr>
  </singleXmlCell>
  <singleXmlCell id="964" r="Y12" connectionId="0">
    <xmlCellPr id="1" uniqueName="P1081703">
      <xmlPr mapId="3" xpath="/TFI-IZD-POD/IPK-GFI-IZD-POD-E_1000981/P1081703" xmlDataType="decimal"/>
    </xmlCellPr>
  </singleXmlCell>
  <singleXmlCell id="965" r="H13" connectionId="0">
    <xmlCellPr id="1" uniqueName="P1078948">
      <xmlPr mapId="3" xpath="/TFI-IZD-POD/IPK-GFI-IZD-POD-E_1000981/P1078948" xmlDataType="decimal"/>
    </xmlCellPr>
  </singleXmlCell>
  <singleXmlCell id="966" r="I13" connectionId="0">
    <xmlCellPr id="1" uniqueName="P1078949">
      <xmlPr mapId="3" xpath="/TFI-IZD-POD/IPK-GFI-IZD-POD-E_1000981/P1078949" xmlDataType="decimal"/>
    </xmlCellPr>
  </singleXmlCell>
  <singleXmlCell id="967" r="J13" connectionId="0">
    <xmlCellPr id="1" uniqueName="P1079430">
      <xmlPr mapId="3" xpath="/TFI-IZD-POD/IPK-GFI-IZD-POD-E_1000981/P1079430" xmlDataType="decimal"/>
    </xmlCellPr>
  </singleXmlCell>
  <singleXmlCell id="968" r="K13" connectionId="0">
    <xmlCellPr id="1" uniqueName="P1079851">
      <xmlPr mapId="3" xpath="/TFI-IZD-POD/IPK-GFI-IZD-POD-E_1000981/P1079851" xmlDataType="decimal"/>
    </xmlCellPr>
  </singleXmlCell>
  <singleXmlCell id="969" r="L13" connectionId="0">
    <xmlCellPr id="1" uniqueName="P1079852">
      <xmlPr mapId="3" xpath="/TFI-IZD-POD/IPK-GFI-IZD-POD-E_1000981/P1079852" xmlDataType="decimal"/>
    </xmlCellPr>
  </singleXmlCell>
  <singleXmlCell id="970" r="M13" connectionId="0">
    <xmlCellPr id="1" uniqueName="P1079853">
      <xmlPr mapId="3" xpath="/TFI-IZD-POD/IPK-GFI-IZD-POD-E_1000981/P1079853" xmlDataType="decimal"/>
    </xmlCellPr>
  </singleXmlCell>
  <singleXmlCell id="971" r="N13" connectionId="0">
    <xmlCellPr id="1" uniqueName="P1079854">
      <xmlPr mapId="3" xpath="/TFI-IZD-POD/IPK-GFI-IZD-POD-E_1000981/P1079854" xmlDataType="decimal"/>
    </xmlCellPr>
  </singleXmlCell>
  <singleXmlCell id="972" r="O13" connectionId="0">
    <xmlCellPr id="1" uniqueName="P1079855">
      <xmlPr mapId="3" xpath="/TFI-IZD-POD/IPK-GFI-IZD-POD-E_1000981/P1079855" xmlDataType="decimal"/>
    </xmlCellPr>
  </singleXmlCell>
  <singleXmlCell id="973" r="P13" connectionId="0">
    <xmlCellPr id="1" uniqueName="P1081545">
      <xmlPr mapId="3" xpath="/TFI-IZD-POD/IPK-GFI-IZD-POD-E_1000981/P1081545" xmlDataType="decimal"/>
    </xmlCellPr>
  </singleXmlCell>
  <singleXmlCell id="974" r="Q13" connectionId="0">
    <xmlCellPr id="1" uniqueName="P1081704">
      <xmlPr mapId="3" xpath="/TFI-IZD-POD/IPK-GFI-IZD-POD-E_1000981/P1081704" xmlDataType="decimal"/>
    </xmlCellPr>
  </singleXmlCell>
  <singleXmlCell id="975" r="R13" connectionId="0">
    <xmlCellPr id="1" uniqueName="P1081705">
      <xmlPr mapId="3" xpath="/TFI-IZD-POD/IPK-GFI-IZD-POD-E_1000981/P1081705" xmlDataType="decimal"/>
    </xmlCellPr>
  </singleXmlCell>
  <singleXmlCell id="976" r="S13" connectionId="0">
    <xmlCellPr id="1" uniqueName="P1124786">
      <xmlPr mapId="3" xpath="/TFI-IZD-POD/IPK-GFI-IZD-POD-E_1000981/P1124786" xmlDataType="decimal"/>
    </xmlCellPr>
  </singleXmlCell>
  <singleXmlCell id="977" r="T13" connectionId="0">
    <xmlCellPr id="1" uniqueName="P1124787">
      <xmlPr mapId="3" xpath="/TFI-IZD-POD/IPK-GFI-IZD-POD-E_1000981/P1124787" xmlDataType="decimal"/>
    </xmlCellPr>
  </singleXmlCell>
  <singleXmlCell id="978" r="U13" connectionId="0">
    <xmlCellPr id="1" uniqueName="P1081706">
      <xmlPr mapId="3" xpath="/TFI-IZD-POD/IPK-GFI-IZD-POD-E_1000981/P1081706" xmlDataType="decimal"/>
    </xmlCellPr>
  </singleXmlCell>
  <singleXmlCell id="979" r="V13" connectionId="0">
    <xmlCellPr id="1" uniqueName="P1081707">
      <xmlPr mapId="3" xpath="/TFI-IZD-POD/IPK-GFI-IZD-POD-E_1000981/P1081707" xmlDataType="decimal"/>
    </xmlCellPr>
  </singleXmlCell>
  <singleXmlCell id="980" r="W13" connectionId="0">
    <xmlCellPr id="1" uniqueName="P1081708">
      <xmlPr mapId="3" xpath="/TFI-IZD-POD/IPK-GFI-IZD-POD-E_1000981/P1081708" xmlDataType="decimal"/>
    </xmlCellPr>
  </singleXmlCell>
  <singleXmlCell id="981" r="X13" connectionId="0">
    <xmlCellPr id="1" uniqueName="P1081709">
      <xmlPr mapId="3" xpath="/TFI-IZD-POD/IPK-GFI-IZD-POD-E_1000981/P1081709" xmlDataType="decimal"/>
    </xmlCellPr>
  </singleXmlCell>
  <singleXmlCell id="982" r="Y13" connectionId="0">
    <xmlCellPr id="1" uniqueName="P1081710">
      <xmlPr mapId="3" xpath="/TFI-IZD-POD/IPK-GFI-IZD-POD-E_1000981/P1081710" xmlDataType="decimal"/>
    </xmlCellPr>
  </singleXmlCell>
  <singleXmlCell id="983" r="H14" connectionId="0">
    <xmlCellPr id="1" uniqueName="P1079856">
      <xmlPr mapId="3" xpath="/TFI-IZD-POD/IPK-GFI-IZD-POD-E_1000981/P1079856" xmlDataType="decimal"/>
    </xmlCellPr>
  </singleXmlCell>
  <singleXmlCell id="984" r="I14" connectionId="0">
    <xmlCellPr id="1" uniqueName="P1079857">
      <xmlPr mapId="3" xpath="/TFI-IZD-POD/IPK-GFI-IZD-POD-E_1000981/P1079857" xmlDataType="decimal"/>
    </xmlCellPr>
  </singleXmlCell>
  <singleXmlCell id="985" r="J14" connectionId="0">
    <xmlCellPr id="1" uniqueName="P1079858">
      <xmlPr mapId="3" xpath="/TFI-IZD-POD/IPK-GFI-IZD-POD-E_1000981/P1079858" xmlDataType="decimal"/>
    </xmlCellPr>
  </singleXmlCell>
  <singleXmlCell id="986" r="K14" connectionId="0">
    <xmlCellPr id="1" uniqueName="P1079859">
      <xmlPr mapId="3" xpath="/TFI-IZD-POD/IPK-GFI-IZD-POD-E_1000981/P1079859" xmlDataType="decimal"/>
    </xmlCellPr>
  </singleXmlCell>
  <singleXmlCell id="987" r="L14" connectionId="0">
    <xmlCellPr id="1" uniqueName="P1079860">
      <xmlPr mapId="3" xpath="/TFI-IZD-POD/IPK-GFI-IZD-POD-E_1000981/P1079860" xmlDataType="decimal"/>
    </xmlCellPr>
  </singleXmlCell>
  <singleXmlCell id="988" r="M14" connectionId="0">
    <xmlCellPr id="1" uniqueName="P1079861">
      <xmlPr mapId="3" xpath="/TFI-IZD-POD/IPK-GFI-IZD-POD-E_1000981/P1079861" xmlDataType="decimal"/>
    </xmlCellPr>
  </singleXmlCell>
  <singleXmlCell id="989" r="N14" connectionId="0">
    <xmlCellPr id="1" uniqueName="P1079862">
      <xmlPr mapId="3" xpath="/TFI-IZD-POD/IPK-GFI-IZD-POD-E_1000981/P1079862" xmlDataType="decimal"/>
    </xmlCellPr>
  </singleXmlCell>
  <singleXmlCell id="990" r="O14" connectionId="0">
    <xmlCellPr id="1" uniqueName="P1079863">
      <xmlPr mapId="3" xpath="/TFI-IZD-POD/IPK-GFI-IZD-POD-E_1000981/P1079863" xmlDataType="decimal"/>
    </xmlCellPr>
  </singleXmlCell>
  <singleXmlCell id="991" r="P14" connectionId="0">
    <xmlCellPr id="1" uniqueName="P1081711">
      <xmlPr mapId="3" xpath="/TFI-IZD-POD/IPK-GFI-IZD-POD-E_1000981/P1081711" xmlDataType="decimal"/>
    </xmlCellPr>
  </singleXmlCell>
  <singleXmlCell id="992" r="Q14" connectionId="0">
    <xmlCellPr id="1" uniqueName="P1081712">
      <xmlPr mapId="3" xpath="/TFI-IZD-POD/IPK-GFI-IZD-POD-E_1000981/P1081712" xmlDataType="decimal"/>
    </xmlCellPr>
  </singleXmlCell>
  <singleXmlCell id="993" r="R14" connectionId="0">
    <xmlCellPr id="1" uniqueName="P1081713">
      <xmlPr mapId="3" xpath="/TFI-IZD-POD/IPK-GFI-IZD-POD-E_1000981/P1081713" xmlDataType="decimal"/>
    </xmlCellPr>
  </singleXmlCell>
  <singleXmlCell id="994" r="S14" connectionId="0">
    <xmlCellPr id="1" uniqueName="P1124788">
      <xmlPr mapId="3" xpath="/TFI-IZD-POD/IPK-GFI-IZD-POD-E_1000981/P1124788" xmlDataType="decimal"/>
    </xmlCellPr>
  </singleXmlCell>
  <singleXmlCell id="995" r="T14" connectionId="0">
    <xmlCellPr id="1" uniqueName="P1124789">
      <xmlPr mapId="3" xpath="/TFI-IZD-POD/IPK-GFI-IZD-POD-E_1000981/P1124789" xmlDataType="decimal"/>
    </xmlCellPr>
  </singleXmlCell>
  <singleXmlCell id="996" r="U14" connectionId="0">
    <xmlCellPr id="1" uniqueName="P1081714">
      <xmlPr mapId="3" xpath="/TFI-IZD-POD/IPK-GFI-IZD-POD-E_1000981/P1081714" xmlDataType="decimal"/>
    </xmlCellPr>
  </singleXmlCell>
  <singleXmlCell id="997" r="V14" connectionId="0">
    <xmlCellPr id="1" uniqueName="P1081715">
      <xmlPr mapId="3" xpath="/TFI-IZD-POD/IPK-GFI-IZD-POD-E_1000981/P1081715" xmlDataType="decimal"/>
    </xmlCellPr>
  </singleXmlCell>
  <singleXmlCell id="998" r="W14" connectionId="0">
    <xmlCellPr id="1" uniqueName="P1081716">
      <xmlPr mapId="3" xpath="/TFI-IZD-POD/IPK-GFI-IZD-POD-E_1000981/P1081716" xmlDataType="decimal"/>
    </xmlCellPr>
  </singleXmlCell>
  <singleXmlCell id="999" r="X14" connectionId="0">
    <xmlCellPr id="1" uniqueName="P1081717">
      <xmlPr mapId="3" xpath="/TFI-IZD-POD/IPK-GFI-IZD-POD-E_1000981/P1081717" xmlDataType="decimal"/>
    </xmlCellPr>
  </singleXmlCell>
  <singleXmlCell id="1000" r="Y14" connectionId="0">
    <xmlCellPr id="1" uniqueName="P1081718">
      <xmlPr mapId="3" xpath="/TFI-IZD-POD/IPK-GFI-IZD-POD-E_1000981/P1081718" xmlDataType="decimal"/>
    </xmlCellPr>
  </singleXmlCell>
  <singleXmlCell id="1001" r="H15" connectionId="0">
    <xmlCellPr id="1" uniqueName="P1079864">
      <xmlPr mapId="3" xpath="/TFI-IZD-POD/IPK-GFI-IZD-POD-E_1000981/P1079864" xmlDataType="decimal"/>
    </xmlCellPr>
  </singleXmlCell>
  <singleXmlCell id="1002" r="I15" connectionId="0">
    <xmlCellPr id="1" uniqueName="P1079865">
      <xmlPr mapId="3" xpath="/TFI-IZD-POD/IPK-GFI-IZD-POD-E_1000981/P1079865" xmlDataType="decimal"/>
    </xmlCellPr>
  </singleXmlCell>
  <singleXmlCell id="1003" r="J15" connectionId="0">
    <xmlCellPr id="1" uniqueName="P1079866">
      <xmlPr mapId="3" xpath="/TFI-IZD-POD/IPK-GFI-IZD-POD-E_1000981/P1079866" xmlDataType="decimal"/>
    </xmlCellPr>
  </singleXmlCell>
  <singleXmlCell id="1004" r="K15" connectionId="0">
    <xmlCellPr id="1" uniqueName="P1079867">
      <xmlPr mapId="3" xpath="/TFI-IZD-POD/IPK-GFI-IZD-POD-E_1000981/P1079867" xmlDataType="decimal"/>
    </xmlCellPr>
  </singleXmlCell>
  <singleXmlCell id="1005" r="L15" connectionId="0">
    <xmlCellPr id="1" uniqueName="P1079868">
      <xmlPr mapId="3" xpath="/TFI-IZD-POD/IPK-GFI-IZD-POD-E_1000981/P1079868" xmlDataType="decimal"/>
    </xmlCellPr>
  </singleXmlCell>
  <singleXmlCell id="1006" r="M15" connectionId="0">
    <xmlCellPr id="1" uniqueName="P1079869">
      <xmlPr mapId="3" xpath="/TFI-IZD-POD/IPK-GFI-IZD-POD-E_1000981/P1079869" xmlDataType="decimal"/>
    </xmlCellPr>
  </singleXmlCell>
  <singleXmlCell id="1007" r="N15" connectionId="0">
    <xmlCellPr id="1" uniqueName="P1079870">
      <xmlPr mapId="3" xpath="/TFI-IZD-POD/IPK-GFI-IZD-POD-E_1000981/P1079870" xmlDataType="decimal"/>
    </xmlCellPr>
  </singleXmlCell>
  <singleXmlCell id="1008" r="O15" connectionId="0">
    <xmlCellPr id="1" uniqueName="P1079871">
      <xmlPr mapId="3" xpath="/TFI-IZD-POD/IPK-GFI-IZD-POD-E_1000981/P1079871" xmlDataType="decimal"/>
    </xmlCellPr>
  </singleXmlCell>
  <singleXmlCell id="1009" r="P15" connectionId="0">
    <xmlCellPr id="1" uniqueName="P1081874">
      <xmlPr mapId="3" xpath="/TFI-IZD-POD/IPK-GFI-IZD-POD-E_1000981/P1081874" xmlDataType="decimal"/>
    </xmlCellPr>
  </singleXmlCell>
  <singleXmlCell id="1010" r="Q15" connectionId="0">
    <xmlCellPr id="1" uniqueName="P1081877">
      <xmlPr mapId="3" xpath="/TFI-IZD-POD/IPK-GFI-IZD-POD-E_1000981/P1081877" xmlDataType="decimal"/>
    </xmlCellPr>
  </singleXmlCell>
  <singleXmlCell id="1011" r="R15" connectionId="0">
    <xmlCellPr id="1" uniqueName="P1081880">
      <xmlPr mapId="3" xpath="/TFI-IZD-POD/IPK-GFI-IZD-POD-E_1000981/P1081880" xmlDataType="decimal"/>
    </xmlCellPr>
  </singleXmlCell>
  <singleXmlCell id="1012" r="S15" connectionId="0">
    <xmlCellPr id="1" uniqueName="P1124790">
      <xmlPr mapId="3" xpath="/TFI-IZD-POD/IPK-GFI-IZD-POD-E_1000981/P1124790" xmlDataType="decimal"/>
    </xmlCellPr>
  </singleXmlCell>
  <singleXmlCell id="1013" r="T15" connectionId="0">
    <xmlCellPr id="1" uniqueName="P1124791">
      <xmlPr mapId="3" xpath="/TFI-IZD-POD/IPK-GFI-IZD-POD-E_1000981/P1124791" xmlDataType="decimal"/>
    </xmlCellPr>
  </singleXmlCell>
  <singleXmlCell id="1014" r="U15" connectionId="0">
    <xmlCellPr id="1" uniqueName="P1081882">
      <xmlPr mapId="3" xpath="/TFI-IZD-POD/IPK-GFI-IZD-POD-E_1000981/P1081882" xmlDataType="decimal"/>
    </xmlCellPr>
  </singleXmlCell>
  <singleXmlCell id="1015" r="V15" connectionId="0">
    <xmlCellPr id="1" uniqueName="P1081888">
      <xmlPr mapId="3" xpath="/TFI-IZD-POD/IPK-GFI-IZD-POD-E_1000981/P1081888" xmlDataType="decimal"/>
    </xmlCellPr>
  </singleXmlCell>
  <singleXmlCell id="1016" r="W15" connectionId="0">
    <xmlCellPr id="1" uniqueName="P1081891">
      <xmlPr mapId="3" xpath="/TFI-IZD-POD/IPK-GFI-IZD-POD-E_1000981/P1081891" xmlDataType="decimal"/>
    </xmlCellPr>
  </singleXmlCell>
  <singleXmlCell id="1017" r="X15" connectionId="0">
    <xmlCellPr id="1" uniqueName="P1081893">
      <xmlPr mapId="3" xpath="/TFI-IZD-POD/IPK-GFI-IZD-POD-E_1000981/P1081893" xmlDataType="decimal"/>
    </xmlCellPr>
  </singleXmlCell>
  <singleXmlCell id="1018" r="Y15" connectionId="0">
    <xmlCellPr id="1" uniqueName="P1081895">
      <xmlPr mapId="3" xpath="/TFI-IZD-POD/IPK-GFI-IZD-POD-E_1000981/P1081895" xmlDataType="decimal"/>
    </xmlCellPr>
  </singleXmlCell>
  <singleXmlCell id="1019" r="H16" connectionId="0">
    <xmlCellPr id="1" uniqueName="P1079872">
      <xmlPr mapId="3" xpath="/TFI-IZD-POD/IPK-GFI-IZD-POD-E_1000981/P1079872" xmlDataType="decimal"/>
    </xmlCellPr>
  </singleXmlCell>
  <singleXmlCell id="1020" r="I16" connectionId="0">
    <xmlCellPr id="1" uniqueName="P1079873">
      <xmlPr mapId="3" xpath="/TFI-IZD-POD/IPK-GFI-IZD-POD-E_1000981/P1079873" xmlDataType="decimal"/>
    </xmlCellPr>
  </singleXmlCell>
  <singleXmlCell id="1021" r="J16" connectionId="0">
    <xmlCellPr id="1" uniqueName="P1079874">
      <xmlPr mapId="3" xpath="/TFI-IZD-POD/IPK-GFI-IZD-POD-E_1000981/P1079874" xmlDataType="decimal"/>
    </xmlCellPr>
  </singleXmlCell>
  <singleXmlCell id="1022" r="K16" connectionId="0">
    <xmlCellPr id="1" uniqueName="P1079875">
      <xmlPr mapId="3" xpath="/TFI-IZD-POD/IPK-GFI-IZD-POD-E_1000981/P1079875" xmlDataType="decimal"/>
    </xmlCellPr>
  </singleXmlCell>
  <singleXmlCell id="1023" r="L16" connectionId="0">
    <xmlCellPr id="1" uniqueName="P1079876">
      <xmlPr mapId="3" xpath="/TFI-IZD-POD/IPK-GFI-IZD-POD-E_1000981/P1079876" xmlDataType="decimal"/>
    </xmlCellPr>
  </singleXmlCell>
  <singleXmlCell id="1024" r="M16" connectionId="0">
    <xmlCellPr id="1" uniqueName="P1079877">
      <xmlPr mapId="3" xpath="/TFI-IZD-POD/IPK-GFI-IZD-POD-E_1000981/P1079877" xmlDataType="decimal"/>
    </xmlCellPr>
  </singleXmlCell>
  <singleXmlCell id="1025" r="N16" connectionId="0">
    <xmlCellPr id="1" uniqueName="P1079878">
      <xmlPr mapId="3" xpath="/TFI-IZD-POD/IPK-GFI-IZD-POD-E_1000981/P1079878" xmlDataType="decimal"/>
    </xmlCellPr>
  </singleXmlCell>
  <singleXmlCell id="1026" r="O16" connectionId="0">
    <xmlCellPr id="1" uniqueName="P1079879">
      <xmlPr mapId="3" xpath="/TFI-IZD-POD/IPK-GFI-IZD-POD-E_1000981/P1079879" xmlDataType="decimal"/>
    </xmlCellPr>
  </singleXmlCell>
  <singleXmlCell id="1027" r="P16" connectionId="0">
    <xmlCellPr id="1" uniqueName="P1081898">
      <xmlPr mapId="3" xpath="/TFI-IZD-POD/IPK-GFI-IZD-POD-E_1000981/P1081898" xmlDataType="decimal"/>
    </xmlCellPr>
  </singleXmlCell>
  <singleXmlCell id="1028" r="Q16" connectionId="0">
    <xmlCellPr id="1" uniqueName="P1081900">
      <xmlPr mapId="3" xpath="/TFI-IZD-POD/IPK-GFI-IZD-POD-E_1000981/P1081900" xmlDataType="decimal"/>
    </xmlCellPr>
  </singleXmlCell>
  <singleXmlCell id="1029" r="R16" connectionId="0">
    <xmlCellPr id="1" uniqueName="P1081902">
      <xmlPr mapId="3" xpath="/TFI-IZD-POD/IPK-GFI-IZD-POD-E_1000981/P1081902" xmlDataType="decimal"/>
    </xmlCellPr>
  </singleXmlCell>
  <singleXmlCell id="1030" r="S16" connectionId="0">
    <xmlCellPr id="1" uniqueName="P1124792">
      <xmlPr mapId="3" xpath="/TFI-IZD-POD/IPK-GFI-IZD-POD-E_1000981/P1124792" xmlDataType="decimal"/>
    </xmlCellPr>
  </singleXmlCell>
  <singleXmlCell id="1031" r="T16" connectionId="0">
    <xmlCellPr id="1" uniqueName="P1124793">
      <xmlPr mapId="3" xpath="/TFI-IZD-POD/IPK-GFI-IZD-POD-E_1000981/P1124793" xmlDataType="decimal"/>
    </xmlCellPr>
  </singleXmlCell>
  <singleXmlCell id="1032" r="U16" connectionId="0">
    <xmlCellPr id="1" uniqueName="P1081903">
      <xmlPr mapId="3" xpath="/TFI-IZD-POD/IPK-GFI-IZD-POD-E_1000981/P1081903" xmlDataType="decimal"/>
    </xmlCellPr>
  </singleXmlCell>
  <singleXmlCell id="1033" r="V16" connectionId="0">
    <xmlCellPr id="1" uniqueName="P1081906">
      <xmlPr mapId="3" xpath="/TFI-IZD-POD/IPK-GFI-IZD-POD-E_1000981/P1081906" xmlDataType="decimal"/>
    </xmlCellPr>
  </singleXmlCell>
  <singleXmlCell id="1034" r="W16" connectionId="0">
    <xmlCellPr id="1" uniqueName="P1081908">
      <xmlPr mapId="3" xpath="/TFI-IZD-POD/IPK-GFI-IZD-POD-E_1000981/P1081908" xmlDataType="decimal"/>
    </xmlCellPr>
  </singleXmlCell>
  <singleXmlCell id="1035" r="X16" connectionId="0">
    <xmlCellPr id="1" uniqueName="P1081915">
      <xmlPr mapId="3" xpath="/TFI-IZD-POD/IPK-GFI-IZD-POD-E_1000981/P1081915" xmlDataType="decimal"/>
    </xmlCellPr>
  </singleXmlCell>
  <singleXmlCell id="1036" r="Y16" connectionId="0">
    <xmlCellPr id="1" uniqueName="P1081918">
      <xmlPr mapId="3" xpath="/TFI-IZD-POD/IPK-GFI-IZD-POD-E_1000981/P1081918" xmlDataType="decimal"/>
    </xmlCellPr>
  </singleXmlCell>
  <singleXmlCell id="1037" r="H17" connectionId="0">
    <xmlCellPr id="1" uniqueName="P1079880">
      <xmlPr mapId="3" xpath="/TFI-IZD-POD/IPK-GFI-IZD-POD-E_1000981/P1079880" xmlDataType="decimal"/>
    </xmlCellPr>
  </singleXmlCell>
  <singleXmlCell id="1038" r="I17" connectionId="0">
    <xmlCellPr id="1" uniqueName="P1079881">
      <xmlPr mapId="3" xpath="/TFI-IZD-POD/IPK-GFI-IZD-POD-E_1000981/P1079881" xmlDataType="decimal"/>
    </xmlCellPr>
  </singleXmlCell>
  <singleXmlCell id="1039" r="J17" connectionId="0">
    <xmlCellPr id="1" uniqueName="P1079882">
      <xmlPr mapId="3" xpath="/TFI-IZD-POD/IPK-GFI-IZD-POD-E_1000981/P1079882" xmlDataType="decimal"/>
    </xmlCellPr>
  </singleXmlCell>
  <singleXmlCell id="1040" r="K17" connectionId="0">
    <xmlCellPr id="1" uniqueName="P1079883">
      <xmlPr mapId="3" xpath="/TFI-IZD-POD/IPK-GFI-IZD-POD-E_1000981/P1079883" xmlDataType="decimal"/>
    </xmlCellPr>
  </singleXmlCell>
  <singleXmlCell id="1041" r="L17" connectionId="0">
    <xmlCellPr id="1" uniqueName="P1079884">
      <xmlPr mapId="3" xpath="/TFI-IZD-POD/IPK-GFI-IZD-POD-E_1000981/P1079884" xmlDataType="decimal"/>
    </xmlCellPr>
  </singleXmlCell>
  <singleXmlCell id="1042" r="M17" connectionId="0">
    <xmlCellPr id="1" uniqueName="P1079885">
      <xmlPr mapId="3" xpath="/TFI-IZD-POD/IPK-GFI-IZD-POD-E_1000981/P1079885" xmlDataType="decimal"/>
    </xmlCellPr>
  </singleXmlCell>
  <singleXmlCell id="1043" r="N17" connectionId="0">
    <xmlCellPr id="1" uniqueName="P1079886">
      <xmlPr mapId="3" xpath="/TFI-IZD-POD/IPK-GFI-IZD-POD-E_1000981/P1079886" xmlDataType="decimal"/>
    </xmlCellPr>
  </singleXmlCell>
  <singleXmlCell id="1044" r="O17" connectionId="0">
    <xmlCellPr id="1" uniqueName="P1079887">
      <xmlPr mapId="3" xpath="/TFI-IZD-POD/IPK-GFI-IZD-POD-E_1000981/P1079887" xmlDataType="decimal"/>
    </xmlCellPr>
  </singleXmlCell>
  <singleXmlCell id="1045" r="P17" connectionId="0">
    <xmlCellPr id="1" uniqueName="P1081920">
      <xmlPr mapId="3" xpath="/TFI-IZD-POD/IPK-GFI-IZD-POD-E_1000981/P1081920" xmlDataType="decimal"/>
    </xmlCellPr>
  </singleXmlCell>
  <singleXmlCell id="1046" r="Q17" connectionId="0">
    <xmlCellPr id="1" uniqueName="P1081922">
      <xmlPr mapId="3" xpath="/TFI-IZD-POD/IPK-GFI-IZD-POD-E_1000981/P1081922" xmlDataType="decimal"/>
    </xmlCellPr>
  </singleXmlCell>
  <singleXmlCell id="1047" r="R17" connectionId="0">
    <xmlCellPr id="1" uniqueName="P1081925">
      <xmlPr mapId="3" xpath="/TFI-IZD-POD/IPK-GFI-IZD-POD-E_1000981/P1081925" xmlDataType="decimal"/>
    </xmlCellPr>
  </singleXmlCell>
  <singleXmlCell id="1048" r="S17" connectionId="0">
    <xmlCellPr id="1" uniqueName="P1124794">
      <xmlPr mapId="3" xpath="/TFI-IZD-POD/IPK-GFI-IZD-POD-E_1000981/P1124794" xmlDataType="decimal"/>
    </xmlCellPr>
  </singleXmlCell>
  <singleXmlCell id="1049" r="T17" connectionId="0">
    <xmlCellPr id="1" uniqueName="P1124795">
      <xmlPr mapId="3" xpath="/TFI-IZD-POD/IPK-GFI-IZD-POD-E_1000981/P1124795" xmlDataType="decimal"/>
    </xmlCellPr>
  </singleXmlCell>
  <singleXmlCell id="1050" r="U17" connectionId="0">
    <xmlCellPr id="1" uniqueName="P1081927">
      <xmlPr mapId="3" xpath="/TFI-IZD-POD/IPK-GFI-IZD-POD-E_1000981/P1081927" xmlDataType="decimal"/>
    </xmlCellPr>
  </singleXmlCell>
  <singleXmlCell id="1051" r="V17" connectionId="0">
    <xmlCellPr id="1" uniqueName="P1081929">
      <xmlPr mapId="3" xpath="/TFI-IZD-POD/IPK-GFI-IZD-POD-E_1000981/P1081929" xmlDataType="decimal"/>
    </xmlCellPr>
  </singleXmlCell>
  <singleXmlCell id="1052" r="W17" connectionId="0">
    <xmlCellPr id="1" uniqueName="P1081930">
      <xmlPr mapId="3" xpath="/TFI-IZD-POD/IPK-GFI-IZD-POD-E_1000981/P1081930" xmlDataType="decimal"/>
    </xmlCellPr>
  </singleXmlCell>
  <singleXmlCell id="1053" r="X17" connectionId="0">
    <xmlCellPr id="1" uniqueName="P1081932">
      <xmlPr mapId="3" xpath="/TFI-IZD-POD/IPK-GFI-IZD-POD-E_1000981/P1081932" xmlDataType="decimal"/>
    </xmlCellPr>
  </singleXmlCell>
  <singleXmlCell id="1054" r="Y17" connectionId="0">
    <xmlCellPr id="1" uniqueName="P1081934">
      <xmlPr mapId="3" xpath="/TFI-IZD-POD/IPK-GFI-IZD-POD-E_1000981/P1081934" xmlDataType="decimal"/>
    </xmlCellPr>
  </singleXmlCell>
  <singleXmlCell id="1055" r="H18" connectionId="0">
    <xmlCellPr id="1" uniqueName="P1079888">
      <xmlPr mapId="3" xpath="/TFI-IZD-POD/IPK-GFI-IZD-POD-E_1000981/P1079888" xmlDataType="decimal"/>
    </xmlCellPr>
  </singleXmlCell>
  <singleXmlCell id="1056" r="I18" connectionId="0">
    <xmlCellPr id="1" uniqueName="P1079889">
      <xmlPr mapId="3" xpath="/TFI-IZD-POD/IPK-GFI-IZD-POD-E_1000981/P1079889" xmlDataType="decimal"/>
    </xmlCellPr>
  </singleXmlCell>
  <singleXmlCell id="1057" r="J18" connectionId="0">
    <xmlCellPr id="1" uniqueName="P1079890">
      <xmlPr mapId="3" xpath="/TFI-IZD-POD/IPK-GFI-IZD-POD-E_1000981/P1079890" xmlDataType="decimal"/>
    </xmlCellPr>
  </singleXmlCell>
  <singleXmlCell id="1058" r="K18" connectionId="0">
    <xmlCellPr id="1" uniqueName="P1079891">
      <xmlPr mapId="3" xpath="/TFI-IZD-POD/IPK-GFI-IZD-POD-E_1000981/P1079891" xmlDataType="decimal"/>
    </xmlCellPr>
  </singleXmlCell>
  <singleXmlCell id="1059" r="L18" connectionId="0">
    <xmlCellPr id="1" uniqueName="P1079892">
      <xmlPr mapId="3" xpath="/TFI-IZD-POD/IPK-GFI-IZD-POD-E_1000981/P1079892" xmlDataType="decimal"/>
    </xmlCellPr>
  </singleXmlCell>
  <singleXmlCell id="1060" r="M18" connectionId="0">
    <xmlCellPr id="1" uniqueName="P1079893">
      <xmlPr mapId="3" xpath="/TFI-IZD-POD/IPK-GFI-IZD-POD-E_1000981/P1079893" xmlDataType="decimal"/>
    </xmlCellPr>
  </singleXmlCell>
  <singleXmlCell id="1061" r="N18" connectionId="0">
    <xmlCellPr id="1" uniqueName="P1079894">
      <xmlPr mapId="3" xpath="/TFI-IZD-POD/IPK-GFI-IZD-POD-E_1000981/P1079894" xmlDataType="decimal"/>
    </xmlCellPr>
  </singleXmlCell>
  <singleXmlCell id="1062" r="O18" connectionId="0">
    <xmlCellPr id="1" uniqueName="P1079895">
      <xmlPr mapId="3" xpath="/TFI-IZD-POD/IPK-GFI-IZD-POD-E_1000981/P1079895" xmlDataType="decimal"/>
    </xmlCellPr>
  </singleXmlCell>
  <singleXmlCell id="1063" r="P18" connectionId="0">
    <xmlCellPr id="1" uniqueName="P1081936">
      <xmlPr mapId="3" xpath="/TFI-IZD-POD/IPK-GFI-IZD-POD-E_1000981/P1081936" xmlDataType="decimal"/>
    </xmlCellPr>
  </singleXmlCell>
  <singleXmlCell id="1064" r="Q18" connectionId="0">
    <xmlCellPr id="1" uniqueName="P1081938">
      <xmlPr mapId="3" xpath="/TFI-IZD-POD/IPK-GFI-IZD-POD-E_1000981/P1081938" xmlDataType="decimal"/>
    </xmlCellPr>
  </singleXmlCell>
  <singleXmlCell id="1065" r="R18" connectionId="0">
    <xmlCellPr id="1" uniqueName="P1081940">
      <xmlPr mapId="3" xpath="/TFI-IZD-POD/IPK-GFI-IZD-POD-E_1000981/P1081940" xmlDataType="decimal"/>
    </xmlCellPr>
  </singleXmlCell>
  <singleXmlCell id="1066" r="S18" connectionId="0">
    <xmlCellPr id="1" uniqueName="P1124796">
      <xmlPr mapId="3" xpath="/TFI-IZD-POD/IPK-GFI-IZD-POD-E_1000981/P1124796" xmlDataType="decimal"/>
    </xmlCellPr>
  </singleXmlCell>
  <singleXmlCell id="1067" r="T18" connectionId="0">
    <xmlCellPr id="1" uniqueName="P1124797">
      <xmlPr mapId="3" xpath="/TFI-IZD-POD/IPK-GFI-IZD-POD-E_1000981/P1124797" xmlDataType="decimal"/>
    </xmlCellPr>
  </singleXmlCell>
  <singleXmlCell id="1068" r="U18" connectionId="0">
    <xmlCellPr id="1" uniqueName="P1081942">
      <xmlPr mapId="3" xpath="/TFI-IZD-POD/IPK-GFI-IZD-POD-E_1000981/P1081942" xmlDataType="decimal"/>
    </xmlCellPr>
  </singleXmlCell>
  <singleXmlCell id="1069" r="V18" connectionId="0">
    <xmlCellPr id="1" uniqueName="P1081944">
      <xmlPr mapId="3" xpath="/TFI-IZD-POD/IPK-GFI-IZD-POD-E_1000981/P1081944" xmlDataType="decimal"/>
    </xmlCellPr>
  </singleXmlCell>
  <singleXmlCell id="1070" r="W18" connectionId="0">
    <xmlCellPr id="1" uniqueName="P1081946">
      <xmlPr mapId="3" xpath="/TFI-IZD-POD/IPK-GFI-IZD-POD-E_1000981/P1081946" xmlDataType="decimal"/>
    </xmlCellPr>
  </singleXmlCell>
  <singleXmlCell id="1071" r="X18" connectionId="0">
    <xmlCellPr id="1" uniqueName="P1081948">
      <xmlPr mapId="3" xpath="/TFI-IZD-POD/IPK-GFI-IZD-POD-E_1000981/P1081948" xmlDataType="decimal"/>
    </xmlCellPr>
  </singleXmlCell>
  <singleXmlCell id="1072" r="Y18" connectionId="0">
    <xmlCellPr id="1" uniqueName="P1081950">
      <xmlPr mapId="3" xpath="/TFI-IZD-POD/IPK-GFI-IZD-POD-E_1000981/P1081950" xmlDataType="decimal"/>
    </xmlCellPr>
  </singleXmlCell>
  <singleXmlCell id="1073" r="H19" connectionId="0">
    <xmlCellPr id="1" uniqueName="P1079896">
      <xmlPr mapId="3" xpath="/TFI-IZD-POD/IPK-GFI-IZD-POD-E_1000981/P1079896" xmlDataType="decimal"/>
    </xmlCellPr>
  </singleXmlCell>
  <singleXmlCell id="1074" r="I19" connectionId="0">
    <xmlCellPr id="1" uniqueName="P1079897">
      <xmlPr mapId="3" xpath="/TFI-IZD-POD/IPK-GFI-IZD-POD-E_1000981/P1079897" xmlDataType="decimal"/>
    </xmlCellPr>
  </singleXmlCell>
  <singleXmlCell id="1075" r="J19" connectionId="0">
    <xmlCellPr id="1" uniqueName="P1079898">
      <xmlPr mapId="3" xpath="/TFI-IZD-POD/IPK-GFI-IZD-POD-E_1000981/P1079898" xmlDataType="decimal"/>
    </xmlCellPr>
  </singleXmlCell>
  <singleXmlCell id="1076" r="K19" connectionId="0">
    <xmlCellPr id="1" uniqueName="P1079899">
      <xmlPr mapId="3" xpath="/TFI-IZD-POD/IPK-GFI-IZD-POD-E_1000981/P1079899" xmlDataType="decimal"/>
    </xmlCellPr>
  </singleXmlCell>
  <singleXmlCell id="1077" r="L19" connectionId="0">
    <xmlCellPr id="1" uniqueName="P1079900">
      <xmlPr mapId="3" xpath="/TFI-IZD-POD/IPK-GFI-IZD-POD-E_1000981/P1079900" xmlDataType="decimal"/>
    </xmlCellPr>
  </singleXmlCell>
  <singleXmlCell id="1078" r="M19" connectionId="0">
    <xmlCellPr id="1" uniqueName="P1079901">
      <xmlPr mapId="3" xpath="/TFI-IZD-POD/IPK-GFI-IZD-POD-E_1000981/P1079901" xmlDataType="decimal"/>
    </xmlCellPr>
  </singleXmlCell>
  <singleXmlCell id="1079" r="N19" connectionId="0">
    <xmlCellPr id="1" uniqueName="P1079902">
      <xmlPr mapId="3" xpath="/TFI-IZD-POD/IPK-GFI-IZD-POD-E_1000981/P1079902" xmlDataType="decimal"/>
    </xmlCellPr>
  </singleXmlCell>
  <singleXmlCell id="1080" r="O19" connectionId="0">
    <xmlCellPr id="1" uniqueName="P1079903">
      <xmlPr mapId="3" xpath="/TFI-IZD-POD/IPK-GFI-IZD-POD-E_1000981/P1079903" xmlDataType="decimal"/>
    </xmlCellPr>
  </singleXmlCell>
  <singleXmlCell id="1081" r="P19" connectionId="0">
    <xmlCellPr id="1" uniqueName="P1081953">
      <xmlPr mapId="3" xpath="/TFI-IZD-POD/IPK-GFI-IZD-POD-E_1000981/P1081953" xmlDataType="decimal"/>
    </xmlCellPr>
  </singleXmlCell>
  <singleXmlCell id="1082" r="Q19" connectionId="0">
    <xmlCellPr id="1" uniqueName="P1081958">
      <xmlPr mapId="3" xpath="/TFI-IZD-POD/IPK-GFI-IZD-POD-E_1000981/P1081958" xmlDataType="decimal"/>
    </xmlCellPr>
  </singleXmlCell>
  <singleXmlCell id="1083" r="R19" connectionId="0">
    <xmlCellPr id="1" uniqueName="P1081960">
      <xmlPr mapId="3" xpath="/TFI-IZD-POD/IPK-GFI-IZD-POD-E_1000981/P1081960" xmlDataType="decimal"/>
    </xmlCellPr>
  </singleXmlCell>
  <singleXmlCell id="1084" r="S19" connectionId="0">
    <xmlCellPr id="1" uniqueName="P1124798">
      <xmlPr mapId="3" xpath="/TFI-IZD-POD/IPK-GFI-IZD-POD-E_1000981/P1124798" xmlDataType="decimal"/>
    </xmlCellPr>
  </singleXmlCell>
  <singleXmlCell id="1085" r="T19" connectionId="0">
    <xmlCellPr id="1" uniqueName="P1124799">
      <xmlPr mapId="3" xpath="/TFI-IZD-POD/IPK-GFI-IZD-POD-E_1000981/P1124799" xmlDataType="decimal"/>
    </xmlCellPr>
  </singleXmlCell>
  <singleXmlCell id="1086" r="U19" connectionId="0">
    <xmlCellPr id="1" uniqueName="P1081962">
      <xmlPr mapId="3" xpath="/TFI-IZD-POD/IPK-GFI-IZD-POD-E_1000981/P1081962" xmlDataType="decimal"/>
    </xmlCellPr>
  </singleXmlCell>
  <singleXmlCell id="1087" r="V19" connectionId="0">
    <xmlCellPr id="1" uniqueName="P1081964">
      <xmlPr mapId="3" xpath="/TFI-IZD-POD/IPK-GFI-IZD-POD-E_1000981/P1081964" xmlDataType="decimal"/>
    </xmlCellPr>
  </singleXmlCell>
  <singleXmlCell id="1088" r="W19" connectionId="0">
    <xmlCellPr id="1" uniqueName="P1081966">
      <xmlPr mapId="3" xpath="/TFI-IZD-POD/IPK-GFI-IZD-POD-E_1000981/P1081966" xmlDataType="decimal"/>
    </xmlCellPr>
  </singleXmlCell>
  <singleXmlCell id="1089" r="X19" connectionId="0">
    <xmlCellPr id="1" uniqueName="P1081968">
      <xmlPr mapId="3" xpath="/TFI-IZD-POD/IPK-GFI-IZD-POD-E_1000981/P1081968" xmlDataType="decimal"/>
    </xmlCellPr>
  </singleXmlCell>
  <singleXmlCell id="1090" r="Y19" connectionId="0">
    <xmlCellPr id="1" uniqueName="P1081970">
      <xmlPr mapId="3" xpath="/TFI-IZD-POD/IPK-GFI-IZD-POD-E_1000981/P1081970" xmlDataType="decimal"/>
    </xmlCellPr>
  </singleXmlCell>
  <singleXmlCell id="1091" r="H20" connectionId="0">
    <xmlCellPr id="1" uniqueName="P1079904">
      <xmlPr mapId="3" xpath="/TFI-IZD-POD/IPK-GFI-IZD-POD-E_1000981/P1079904" xmlDataType="decimal"/>
    </xmlCellPr>
  </singleXmlCell>
  <singleXmlCell id="1092" r="I20" connectionId="0">
    <xmlCellPr id="1" uniqueName="P1079905">
      <xmlPr mapId="3" xpath="/TFI-IZD-POD/IPK-GFI-IZD-POD-E_1000981/P1079905" xmlDataType="decimal"/>
    </xmlCellPr>
  </singleXmlCell>
  <singleXmlCell id="1093" r="J20" connectionId="0">
    <xmlCellPr id="1" uniqueName="P1079906">
      <xmlPr mapId="3" xpath="/TFI-IZD-POD/IPK-GFI-IZD-POD-E_1000981/P1079906" xmlDataType="decimal"/>
    </xmlCellPr>
  </singleXmlCell>
  <singleXmlCell id="1094" r="K20" connectionId="0">
    <xmlCellPr id="1" uniqueName="P1079907">
      <xmlPr mapId="3" xpath="/TFI-IZD-POD/IPK-GFI-IZD-POD-E_1000981/P1079907" xmlDataType="decimal"/>
    </xmlCellPr>
  </singleXmlCell>
  <singleXmlCell id="1095" r="L20" connectionId="0">
    <xmlCellPr id="1" uniqueName="P1079908">
      <xmlPr mapId="3" xpath="/TFI-IZD-POD/IPK-GFI-IZD-POD-E_1000981/P1079908" xmlDataType="decimal"/>
    </xmlCellPr>
  </singleXmlCell>
  <singleXmlCell id="1096" r="M20" connectionId="0">
    <xmlCellPr id="1" uniqueName="P1079909">
      <xmlPr mapId="3" xpath="/TFI-IZD-POD/IPK-GFI-IZD-POD-E_1000981/P1079909" xmlDataType="decimal"/>
    </xmlCellPr>
  </singleXmlCell>
  <singleXmlCell id="1097" r="N20" connectionId="0">
    <xmlCellPr id="1" uniqueName="P1079910">
      <xmlPr mapId="3" xpath="/TFI-IZD-POD/IPK-GFI-IZD-POD-E_1000981/P1079910" xmlDataType="decimal"/>
    </xmlCellPr>
  </singleXmlCell>
  <singleXmlCell id="1098" r="O20" connectionId="0">
    <xmlCellPr id="1" uniqueName="P1079912">
      <xmlPr mapId="3" xpath="/TFI-IZD-POD/IPK-GFI-IZD-POD-E_1000981/P1079912" xmlDataType="decimal"/>
    </xmlCellPr>
  </singleXmlCell>
  <singleXmlCell id="1099" r="P20" connectionId="0">
    <xmlCellPr id="1" uniqueName="P1081972">
      <xmlPr mapId="3" xpath="/TFI-IZD-POD/IPK-GFI-IZD-POD-E_1000981/P1081972" xmlDataType="decimal"/>
    </xmlCellPr>
  </singleXmlCell>
  <singleXmlCell id="1100" r="Q20" connectionId="0">
    <xmlCellPr id="1" uniqueName="P1081973">
      <xmlPr mapId="3" xpath="/TFI-IZD-POD/IPK-GFI-IZD-POD-E_1000981/P1081973" xmlDataType="decimal"/>
    </xmlCellPr>
  </singleXmlCell>
  <singleXmlCell id="1101" r="R20" connectionId="0">
    <xmlCellPr id="1" uniqueName="P1081975">
      <xmlPr mapId="3" xpath="/TFI-IZD-POD/IPK-GFI-IZD-POD-E_1000981/P1081975" xmlDataType="decimal"/>
    </xmlCellPr>
  </singleXmlCell>
  <singleXmlCell id="1102" r="S20" connectionId="0">
    <xmlCellPr id="1" uniqueName="P1124800">
      <xmlPr mapId="3" xpath="/TFI-IZD-POD/IPK-GFI-IZD-POD-E_1000981/P1124800" xmlDataType="decimal"/>
    </xmlCellPr>
  </singleXmlCell>
  <singleXmlCell id="1103" r="T20" connectionId="0">
    <xmlCellPr id="1" uniqueName="P1124801">
      <xmlPr mapId="3" xpath="/TFI-IZD-POD/IPK-GFI-IZD-POD-E_1000981/P1124801" xmlDataType="decimal"/>
    </xmlCellPr>
  </singleXmlCell>
  <singleXmlCell id="1104" r="U20" connectionId="0">
    <xmlCellPr id="1" uniqueName="P1081977">
      <xmlPr mapId="3" xpath="/TFI-IZD-POD/IPK-GFI-IZD-POD-E_1000981/P1081977" xmlDataType="decimal"/>
    </xmlCellPr>
  </singleXmlCell>
  <singleXmlCell id="1105" r="V20" connectionId="0">
    <xmlCellPr id="1" uniqueName="P1081978">
      <xmlPr mapId="3" xpath="/TFI-IZD-POD/IPK-GFI-IZD-POD-E_1000981/P1081978" xmlDataType="decimal"/>
    </xmlCellPr>
  </singleXmlCell>
  <singleXmlCell id="1106" r="W20" connectionId="0">
    <xmlCellPr id="1" uniqueName="P1081980">
      <xmlPr mapId="3" xpath="/TFI-IZD-POD/IPK-GFI-IZD-POD-E_1000981/P1081980" xmlDataType="decimal"/>
    </xmlCellPr>
  </singleXmlCell>
  <singleXmlCell id="1107" r="X20" connectionId="0">
    <xmlCellPr id="1" uniqueName="P1081982">
      <xmlPr mapId="3" xpath="/TFI-IZD-POD/IPK-GFI-IZD-POD-E_1000981/P1081982" xmlDataType="decimal"/>
    </xmlCellPr>
  </singleXmlCell>
  <singleXmlCell id="1108" r="Y20" connectionId="0">
    <xmlCellPr id="1" uniqueName="P1081984">
      <xmlPr mapId="3" xpath="/TFI-IZD-POD/IPK-GFI-IZD-POD-E_1000981/P1081984" xmlDataType="decimal"/>
    </xmlCellPr>
  </singleXmlCell>
  <singleXmlCell id="1109" r="H21" connectionId="0">
    <xmlCellPr id="1" uniqueName="P1079911">
      <xmlPr mapId="3" xpath="/TFI-IZD-POD/IPK-GFI-IZD-POD-E_1000981/P1079911" xmlDataType="decimal"/>
    </xmlCellPr>
  </singleXmlCell>
  <singleXmlCell id="1110" r="I21" connectionId="0">
    <xmlCellPr id="1" uniqueName="P1079913">
      <xmlPr mapId="3" xpath="/TFI-IZD-POD/IPK-GFI-IZD-POD-E_1000981/P1079913" xmlDataType="decimal"/>
    </xmlCellPr>
  </singleXmlCell>
  <singleXmlCell id="1111" r="J21" connectionId="0">
    <xmlCellPr id="1" uniqueName="P1079914">
      <xmlPr mapId="3" xpath="/TFI-IZD-POD/IPK-GFI-IZD-POD-E_1000981/P1079914" xmlDataType="decimal"/>
    </xmlCellPr>
  </singleXmlCell>
  <singleXmlCell id="1112" r="K21" connectionId="0">
    <xmlCellPr id="1" uniqueName="P1079915">
      <xmlPr mapId="3" xpath="/TFI-IZD-POD/IPK-GFI-IZD-POD-E_1000981/P1079915" xmlDataType="decimal"/>
    </xmlCellPr>
  </singleXmlCell>
  <singleXmlCell id="1113" r="L21" connectionId="0">
    <xmlCellPr id="1" uniqueName="P1079916">
      <xmlPr mapId="3" xpath="/TFI-IZD-POD/IPK-GFI-IZD-POD-E_1000981/P1079916" xmlDataType="decimal"/>
    </xmlCellPr>
  </singleXmlCell>
  <singleXmlCell id="1114" r="M21" connectionId="0">
    <xmlCellPr id="1" uniqueName="P1079917">
      <xmlPr mapId="3" xpath="/TFI-IZD-POD/IPK-GFI-IZD-POD-E_1000981/P1079917" xmlDataType="decimal"/>
    </xmlCellPr>
  </singleXmlCell>
  <singleXmlCell id="1115" r="N21" connectionId="0">
    <xmlCellPr id="1" uniqueName="P1079918">
      <xmlPr mapId="3" xpath="/TFI-IZD-POD/IPK-GFI-IZD-POD-E_1000981/P1079918" xmlDataType="decimal"/>
    </xmlCellPr>
  </singleXmlCell>
  <singleXmlCell id="1116" r="O21" connectionId="0">
    <xmlCellPr id="1" uniqueName="P1079919">
      <xmlPr mapId="3" xpath="/TFI-IZD-POD/IPK-GFI-IZD-POD-E_1000981/P1079919" xmlDataType="decimal"/>
    </xmlCellPr>
  </singleXmlCell>
  <singleXmlCell id="1117" r="P21" connectionId="0">
    <xmlCellPr id="1" uniqueName="P1081986">
      <xmlPr mapId="3" xpath="/TFI-IZD-POD/IPK-GFI-IZD-POD-E_1000981/P1081986" xmlDataType="decimal"/>
    </xmlCellPr>
  </singleXmlCell>
  <singleXmlCell id="1118" r="Q21" connectionId="0">
    <xmlCellPr id="1" uniqueName="P1081988">
      <xmlPr mapId="3" xpath="/TFI-IZD-POD/IPK-GFI-IZD-POD-E_1000981/P1081988" xmlDataType="decimal"/>
    </xmlCellPr>
  </singleXmlCell>
  <singleXmlCell id="1119" r="R21" connectionId="0">
    <xmlCellPr id="1" uniqueName="P1081990">
      <xmlPr mapId="3" xpath="/TFI-IZD-POD/IPK-GFI-IZD-POD-E_1000981/P1081990" xmlDataType="decimal"/>
    </xmlCellPr>
  </singleXmlCell>
  <singleXmlCell id="1120" r="S21" connectionId="0">
    <xmlCellPr id="1" uniqueName="P1124802">
      <xmlPr mapId="3" xpath="/TFI-IZD-POD/IPK-GFI-IZD-POD-E_1000981/P1124802" xmlDataType="decimal"/>
    </xmlCellPr>
  </singleXmlCell>
  <singleXmlCell id="1121" r="T21" connectionId="0">
    <xmlCellPr id="1" uniqueName="P1124803">
      <xmlPr mapId="3" xpath="/TFI-IZD-POD/IPK-GFI-IZD-POD-E_1000981/P1124803" xmlDataType="decimal"/>
    </xmlCellPr>
  </singleXmlCell>
  <singleXmlCell id="1122" r="U21" connectionId="0">
    <xmlCellPr id="1" uniqueName="P1081993">
      <xmlPr mapId="3" xpath="/TFI-IZD-POD/IPK-GFI-IZD-POD-E_1000981/P1081993" xmlDataType="decimal"/>
    </xmlCellPr>
  </singleXmlCell>
  <singleXmlCell id="1123" r="V21" connectionId="0">
    <xmlCellPr id="1" uniqueName="P1081995">
      <xmlPr mapId="3" xpath="/TFI-IZD-POD/IPK-GFI-IZD-POD-E_1000981/P1081995" xmlDataType="decimal"/>
    </xmlCellPr>
  </singleXmlCell>
  <singleXmlCell id="1124" r="W21" connectionId="0">
    <xmlCellPr id="1" uniqueName="P1081997">
      <xmlPr mapId="3" xpath="/TFI-IZD-POD/IPK-GFI-IZD-POD-E_1000981/P1081997" xmlDataType="decimal"/>
    </xmlCellPr>
  </singleXmlCell>
  <singleXmlCell id="1125" r="X21" connectionId="0">
    <xmlCellPr id="1" uniqueName="P1081999">
      <xmlPr mapId="3" xpath="/TFI-IZD-POD/IPK-GFI-IZD-POD-E_1000981/P1081999" xmlDataType="decimal"/>
    </xmlCellPr>
  </singleXmlCell>
  <singleXmlCell id="1126" r="Y21" connectionId="0">
    <xmlCellPr id="1" uniqueName="P1082001">
      <xmlPr mapId="3" xpath="/TFI-IZD-POD/IPK-GFI-IZD-POD-E_1000981/P1082001" xmlDataType="decimal"/>
    </xmlCellPr>
  </singleXmlCell>
  <singleXmlCell id="1127" r="H22" connectionId="0">
    <xmlCellPr id="1" uniqueName="P1124882">
      <xmlPr mapId="3" xpath="/TFI-IZD-POD/IPK-GFI-IZD-POD-E_1000981/P1124882" xmlDataType="decimal"/>
    </xmlCellPr>
  </singleXmlCell>
  <singleXmlCell id="1128" r="I22" connectionId="0">
    <xmlCellPr id="1" uniqueName="P1124883">
      <xmlPr mapId="3" xpath="/TFI-IZD-POD/IPK-GFI-IZD-POD-E_1000981/P1124883" xmlDataType="decimal"/>
    </xmlCellPr>
  </singleXmlCell>
  <singleXmlCell id="1129" r="J22" connectionId="0">
    <xmlCellPr id="1" uniqueName="P1124884">
      <xmlPr mapId="3" xpath="/TFI-IZD-POD/IPK-GFI-IZD-POD-E_1000981/P1124884" xmlDataType="decimal"/>
    </xmlCellPr>
  </singleXmlCell>
  <singleXmlCell id="1130" r="K22" connectionId="0">
    <xmlCellPr id="1" uniqueName="P1124885">
      <xmlPr mapId="3" xpath="/TFI-IZD-POD/IPK-GFI-IZD-POD-E_1000981/P1124885" xmlDataType="decimal"/>
    </xmlCellPr>
  </singleXmlCell>
  <singleXmlCell id="1131" r="L22" connectionId="0">
    <xmlCellPr id="1" uniqueName="P1124886">
      <xmlPr mapId="3" xpath="/TFI-IZD-POD/IPK-GFI-IZD-POD-E_1000981/P1124886" xmlDataType="decimal"/>
    </xmlCellPr>
  </singleXmlCell>
  <singleXmlCell id="1132" r="M22" connectionId="0">
    <xmlCellPr id="1" uniqueName="P1124887">
      <xmlPr mapId="3" xpath="/TFI-IZD-POD/IPK-GFI-IZD-POD-E_1000981/P1124887" xmlDataType="decimal"/>
    </xmlCellPr>
  </singleXmlCell>
  <singleXmlCell id="1133" r="N22" connectionId="0">
    <xmlCellPr id="1" uniqueName="P1124894">
      <xmlPr mapId="3" xpath="/TFI-IZD-POD/IPK-GFI-IZD-POD-E_1000981/P1124894" xmlDataType="decimal"/>
    </xmlCellPr>
  </singleXmlCell>
  <singleXmlCell id="1134" r="O22" connectionId="0">
    <xmlCellPr id="1" uniqueName="P1124895">
      <xmlPr mapId="3" xpath="/TFI-IZD-POD/IPK-GFI-IZD-POD-E_1000981/P1124895" xmlDataType="decimal"/>
    </xmlCellPr>
  </singleXmlCell>
  <singleXmlCell id="1135" r="P22" connectionId="0">
    <xmlCellPr id="1" uniqueName="P1124896">
      <xmlPr mapId="3" xpath="/TFI-IZD-POD/IPK-GFI-IZD-POD-E_1000981/P1124896" xmlDataType="decimal"/>
    </xmlCellPr>
  </singleXmlCell>
  <singleXmlCell id="1136" r="Q22" connectionId="0">
    <xmlCellPr id="1" uniqueName="P1124897">
      <xmlPr mapId="3" xpath="/TFI-IZD-POD/IPK-GFI-IZD-POD-E_1000981/P1124897" xmlDataType="decimal"/>
    </xmlCellPr>
  </singleXmlCell>
  <singleXmlCell id="1137" r="R22" connectionId="0">
    <xmlCellPr id="1" uniqueName="P1124898">
      <xmlPr mapId="3" xpath="/TFI-IZD-POD/IPK-GFI-IZD-POD-E_1000981/P1124898" xmlDataType="decimal"/>
    </xmlCellPr>
  </singleXmlCell>
  <singleXmlCell id="1138" r="S22" connectionId="0">
    <xmlCellPr id="1" uniqueName="P1124804">
      <xmlPr mapId="3" xpath="/TFI-IZD-POD/IPK-GFI-IZD-POD-E_1000981/P1124804" xmlDataType="decimal"/>
    </xmlCellPr>
  </singleXmlCell>
  <singleXmlCell id="1139" r="T22" connectionId="0">
    <xmlCellPr id="1" uniqueName="P1124805">
      <xmlPr mapId="3" xpath="/TFI-IZD-POD/IPK-GFI-IZD-POD-E_1000981/P1124805" xmlDataType="decimal"/>
    </xmlCellPr>
  </singleXmlCell>
  <singleXmlCell id="1140" r="U22" connectionId="0">
    <xmlCellPr id="1" uniqueName="P1124904">
      <xmlPr mapId="3" xpath="/TFI-IZD-POD/IPK-GFI-IZD-POD-E_1000981/P1124904" xmlDataType="decimal"/>
    </xmlCellPr>
  </singleXmlCell>
  <singleXmlCell id="1141" r="V22" connectionId="0">
    <xmlCellPr id="1" uniqueName="P1124905">
      <xmlPr mapId="3" xpath="/TFI-IZD-POD/IPK-GFI-IZD-POD-E_1000981/P1124905" xmlDataType="decimal"/>
    </xmlCellPr>
  </singleXmlCell>
  <singleXmlCell id="1142" r="W22" connectionId="0">
    <xmlCellPr id="1" uniqueName="P1124906">
      <xmlPr mapId="3" xpath="/TFI-IZD-POD/IPK-GFI-IZD-POD-E_1000981/P1124906" xmlDataType="decimal"/>
    </xmlCellPr>
  </singleXmlCell>
  <singleXmlCell id="1143" r="X22" connectionId="0">
    <xmlCellPr id="1" uniqueName="P1124908">
      <xmlPr mapId="3" xpath="/TFI-IZD-POD/IPK-GFI-IZD-POD-E_1000981/P1124908" xmlDataType="decimal"/>
    </xmlCellPr>
  </singleXmlCell>
  <singleXmlCell id="1144" r="Y22" connectionId="0">
    <xmlCellPr id="1" uniqueName="P1124907">
      <xmlPr mapId="3" xpath="/TFI-IZD-POD/IPK-GFI-IZD-POD-E_1000981/P1124907" xmlDataType="decimal"/>
    </xmlCellPr>
  </singleXmlCell>
  <singleXmlCell id="1145" r="H23" connectionId="0">
    <xmlCellPr id="1" uniqueName="P1079920">
      <xmlPr mapId="3" xpath="/TFI-IZD-POD/IPK-GFI-IZD-POD-E_1000981/P1079920" xmlDataType="decimal"/>
    </xmlCellPr>
  </singleXmlCell>
  <singleXmlCell id="1146" r="I23" connectionId="0">
    <xmlCellPr id="1" uniqueName="P1079921">
      <xmlPr mapId="3" xpath="/TFI-IZD-POD/IPK-GFI-IZD-POD-E_1000981/P1079921" xmlDataType="decimal"/>
    </xmlCellPr>
  </singleXmlCell>
  <singleXmlCell id="1147" r="J23" connectionId="0">
    <xmlCellPr id="1" uniqueName="P1079922">
      <xmlPr mapId="3" xpath="/TFI-IZD-POD/IPK-GFI-IZD-POD-E_1000981/P1079922" xmlDataType="decimal"/>
    </xmlCellPr>
  </singleXmlCell>
  <singleXmlCell id="1148" r="K23" connectionId="0">
    <xmlCellPr id="1" uniqueName="P1079923">
      <xmlPr mapId="3" xpath="/TFI-IZD-POD/IPK-GFI-IZD-POD-E_1000981/P1079923" xmlDataType="decimal"/>
    </xmlCellPr>
  </singleXmlCell>
  <singleXmlCell id="1149" r="L23" connectionId="0">
    <xmlCellPr id="1" uniqueName="P1079924">
      <xmlPr mapId="3" xpath="/TFI-IZD-POD/IPK-GFI-IZD-POD-E_1000981/P1079924" xmlDataType="decimal"/>
    </xmlCellPr>
  </singleXmlCell>
  <singleXmlCell id="1150" r="M23" connectionId="0">
    <xmlCellPr id="1" uniqueName="P1079925">
      <xmlPr mapId="3" xpath="/TFI-IZD-POD/IPK-GFI-IZD-POD-E_1000981/P1079925" xmlDataType="decimal"/>
    </xmlCellPr>
  </singleXmlCell>
  <singleXmlCell id="1151" r="N23" connectionId="0">
    <xmlCellPr id="1" uniqueName="P1079926">
      <xmlPr mapId="3" xpath="/TFI-IZD-POD/IPK-GFI-IZD-POD-E_1000981/P1079926" xmlDataType="decimal"/>
    </xmlCellPr>
  </singleXmlCell>
  <singleXmlCell id="1152" r="O23" connectionId="0">
    <xmlCellPr id="1" uniqueName="P1079927">
      <xmlPr mapId="3" xpath="/TFI-IZD-POD/IPK-GFI-IZD-POD-E_1000981/P1079927" xmlDataType="decimal"/>
    </xmlCellPr>
  </singleXmlCell>
  <singleXmlCell id="1153" r="P23" connectionId="0">
    <xmlCellPr id="1" uniqueName="P1082003">
      <xmlPr mapId="3" xpath="/TFI-IZD-POD/IPK-GFI-IZD-POD-E_1000981/P1082003" xmlDataType="decimal"/>
    </xmlCellPr>
  </singleXmlCell>
  <singleXmlCell id="1154" r="Q23" connectionId="0">
    <xmlCellPr id="1" uniqueName="P1082004">
      <xmlPr mapId="3" xpath="/TFI-IZD-POD/IPK-GFI-IZD-POD-E_1000981/P1082004" xmlDataType="decimal"/>
    </xmlCellPr>
  </singleXmlCell>
  <singleXmlCell id="1155" r="R23" connectionId="0">
    <xmlCellPr id="1" uniqueName="P1082005">
      <xmlPr mapId="3" xpath="/TFI-IZD-POD/IPK-GFI-IZD-POD-E_1000981/P1082005" xmlDataType="decimal"/>
    </xmlCellPr>
  </singleXmlCell>
  <singleXmlCell id="1156" r="S23" connectionId="0">
    <xmlCellPr id="1" uniqueName="P1124806">
      <xmlPr mapId="3" xpath="/TFI-IZD-POD/IPK-GFI-IZD-POD-E_1000981/P1124806" xmlDataType="decimal"/>
    </xmlCellPr>
  </singleXmlCell>
  <singleXmlCell id="1157" r="T23" connectionId="0">
    <xmlCellPr id="1" uniqueName="P1124807">
      <xmlPr mapId="3" xpath="/TFI-IZD-POD/IPK-GFI-IZD-POD-E_1000981/P1124807" xmlDataType="decimal"/>
    </xmlCellPr>
  </singleXmlCell>
  <singleXmlCell id="1158" r="U23" connectionId="0">
    <xmlCellPr id="1" uniqueName="P1082007">
      <xmlPr mapId="3" xpath="/TFI-IZD-POD/IPK-GFI-IZD-POD-E_1000981/P1082007" xmlDataType="decimal"/>
    </xmlCellPr>
  </singleXmlCell>
  <singleXmlCell id="1159" r="V23" connectionId="0">
    <xmlCellPr id="1" uniqueName="P1082008">
      <xmlPr mapId="3" xpath="/TFI-IZD-POD/IPK-GFI-IZD-POD-E_1000981/P1082008" xmlDataType="decimal"/>
    </xmlCellPr>
  </singleXmlCell>
  <singleXmlCell id="1160" r="W23" connectionId="0">
    <xmlCellPr id="1" uniqueName="P1082010">
      <xmlPr mapId="3" xpath="/TFI-IZD-POD/IPK-GFI-IZD-POD-E_1000981/P1082010" xmlDataType="decimal"/>
    </xmlCellPr>
  </singleXmlCell>
  <singleXmlCell id="1161" r="X23" connectionId="0">
    <xmlCellPr id="1" uniqueName="P1082011">
      <xmlPr mapId="3" xpath="/TFI-IZD-POD/IPK-GFI-IZD-POD-E_1000981/P1082011" xmlDataType="decimal"/>
    </xmlCellPr>
  </singleXmlCell>
  <singleXmlCell id="1162" r="Y23" connectionId="0">
    <xmlCellPr id="1" uniqueName="P1082013">
      <xmlPr mapId="3" xpath="/TFI-IZD-POD/IPK-GFI-IZD-POD-E_1000981/P1082013" xmlDataType="decimal"/>
    </xmlCellPr>
  </singleXmlCell>
  <singleXmlCell id="1163" r="H24" connectionId="0">
    <xmlCellPr id="1" uniqueName="P1079936">
      <xmlPr mapId="3" xpath="/TFI-IZD-POD/IPK-GFI-IZD-POD-E_1000981/P1079936" xmlDataType="decimal"/>
    </xmlCellPr>
  </singleXmlCell>
  <singleXmlCell id="1164" r="I24" connectionId="0">
    <xmlCellPr id="1" uniqueName="P1079937">
      <xmlPr mapId="3" xpath="/TFI-IZD-POD/IPK-GFI-IZD-POD-E_1000981/P1079937" xmlDataType="decimal"/>
    </xmlCellPr>
  </singleXmlCell>
  <singleXmlCell id="1165" r="J24" connectionId="0">
    <xmlCellPr id="1" uniqueName="P1079938">
      <xmlPr mapId="3" xpath="/TFI-IZD-POD/IPK-GFI-IZD-POD-E_1000981/P1079938" xmlDataType="decimal"/>
    </xmlCellPr>
  </singleXmlCell>
  <singleXmlCell id="1166" r="K24" connectionId="0">
    <xmlCellPr id="1" uniqueName="P1079939">
      <xmlPr mapId="3" xpath="/TFI-IZD-POD/IPK-GFI-IZD-POD-E_1000981/P1079939" xmlDataType="decimal"/>
    </xmlCellPr>
  </singleXmlCell>
  <singleXmlCell id="1167" r="L24" connectionId="0">
    <xmlCellPr id="1" uniqueName="P1079940">
      <xmlPr mapId="3" xpath="/TFI-IZD-POD/IPK-GFI-IZD-POD-E_1000981/P1079940" xmlDataType="decimal"/>
    </xmlCellPr>
  </singleXmlCell>
  <singleXmlCell id="1168" r="M24" connectionId="0">
    <xmlCellPr id="1" uniqueName="P1079941">
      <xmlPr mapId="3" xpath="/TFI-IZD-POD/IPK-GFI-IZD-POD-E_1000981/P1079941" xmlDataType="decimal"/>
    </xmlCellPr>
  </singleXmlCell>
  <singleXmlCell id="1169" r="N24" connectionId="0">
    <xmlCellPr id="1" uniqueName="P1079942">
      <xmlPr mapId="3" xpath="/TFI-IZD-POD/IPK-GFI-IZD-POD-E_1000981/P1079942" xmlDataType="decimal"/>
    </xmlCellPr>
  </singleXmlCell>
  <singleXmlCell id="1170" r="O24" connectionId="0">
    <xmlCellPr id="1" uniqueName="P1079943">
      <xmlPr mapId="3" xpath="/TFI-IZD-POD/IPK-GFI-IZD-POD-E_1000981/P1079943" xmlDataType="decimal"/>
    </xmlCellPr>
  </singleXmlCell>
  <singleXmlCell id="1171" r="P24" connectionId="0">
    <xmlCellPr id="1" uniqueName="P1082038">
      <xmlPr mapId="3" xpath="/TFI-IZD-POD/IPK-GFI-IZD-POD-E_1000981/P1082038" xmlDataType="decimal"/>
    </xmlCellPr>
  </singleXmlCell>
  <singleXmlCell id="1172" r="Q24" connectionId="0">
    <xmlCellPr id="1" uniqueName="P1082045">
      <xmlPr mapId="3" xpath="/TFI-IZD-POD/IPK-GFI-IZD-POD-E_1000981/P1082045" xmlDataType="decimal"/>
    </xmlCellPr>
  </singleXmlCell>
  <singleXmlCell id="1173" r="R24" connectionId="0">
    <xmlCellPr id="1" uniqueName="P1082047">
      <xmlPr mapId="3" xpath="/TFI-IZD-POD/IPK-GFI-IZD-POD-E_1000981/P1082047" xmlDataType="decimal"/>
    </xmlCellPr>
  </singleXmlCell>
  <singleXmlCell id="1174" r="S24" connectionId="0">
    <xmlCellPr id="1" uniqueName="P1124809">
      <xmlPr mapId="3" xpath="/TFI-IZD-POD/IPK-GFI-IZD-POD-E_1000981/P1124809" xmlDataType="decimal"/>
    </xmlCellPr>
  </singleXmlCell>
  <singleXmlCell id="1175" r="T24" connectionId="0">
    <xmlCellPr id="1" uniqueName="P1124808">
      <xmlPr mapId="3" xpath="/TFI-IZD-POD/IPK-GFI-IZD-POD-E_1000981/P1124808" xmlDataType="decimal"/>
    </xmlCellPr>
  </singleXmlCell>
  <singleXmlCell id="1176" r="U24" connectionId="0">
    <xmlCellPr id="1" uniqueName="P1082048">
      <xmlPr mapId="3" xpath="/TFI-IZD-POD/IPK-GFI-IZD-POD-E_1000981/P1082048" xmlDataType="decimal"/>
    </xmlCellPr>
  </singleXmlCell>
  <singleXmlCell id="1177" r="V24" connectionId="0">
    <xmlCellPr id="1" uniqueName="P1082075">
      <xmlPr mapId="3" xpath="/TFI-IZD-POD/IPK-GFI-IZD-POD-E_1000981/P1082075" xmlDataType="decimal"/>
    </xmlCellPr>
  </singleXmlCell>
  <singleXmlCell id="1178" r="W24" connectionId="0">
    <xmlCellPr id="1" uniqueName="P1082077">
      <xmlPr mapId="3" xpath="/TFI-IZD-POD/IPK-GFI-IZD-POD-E_1000981/P1082077" xmlDataType="decimal"/>
    </xmlCellPr>
  </singleXmlCell>
  <singleXmlCell id="1179" r="X24" connectionId="0">
    <xmlCellPr id="1" uniqueName="P1082092">
      <xmlPr mapId="3" xpath="/TFI-IZD-POD/IPK-GFI-IZD-POD-E_1000981/P1082092" xmlDataType="decimal"/>
    </xmlCellPr>
  </singleXmlCell>
  <singleXmlCell id="1180" r="Y24" connectionId="0">
    <xmlCellPr id="1" uniqueName="P1082094">
      <xmlPr mapId="3" xpath="/TFI-IZD-POD/IPK-GFI-IZD-POD-E_1000981/P1082094" xmlDataType="decimal"/>
    </xmlCellPr>
  </singleXmlCell>
  <singleXmlCell id="1181" r="H25" connectionId="0">
    <xmlCellPr id="1" uniqueName="P1124888">
      <xmlPr mapId="3" xpath="/TFI-IZD-POD/IPK-GFI-IZD-POD-E_1000981/P1124888" xmlDataType="decimal"/>
    </xmlCellPr>
  </singleXmlCell>
  <singleXmlCell id="1182" r="I25" connectionId="0">
    <xmlCellPr id="1" uniqueName="P1124889">
      <xmlPr mapId="3" xpath="/TFI-IZD-POD/IPK-GFI-IZD-POD-E_1000981/P1124889" xmlDataType="decimal"/>
    </xmlCellPr>
  </singleXmlCell>
  <singleXmlCell id="1183" r="J25" connectionId="0">
    <xmlCellPr id="1" uniqueName="P1124890">
      <xmlPr mapId="3" xpath="/TFI-IZD-POD/IPK-GFI-IZD-POD-E_1000981/P1124890" xmlDataType="decimal"/>
    </xmlCellPr>
  </singleXmlCell>
  <singleXmlCell id="1184" r="K25" connectionId="0">
    <xmlCellPr id="1" uniqueName="P1124891">
      <xmlPr mapId="3" xpath="/TFI-IZD-POD/IPK-GFI-IZD-POD-E_1000981/P1124891" xmlDataType="decimal"/>
    </xmlCellPr>
  </singleXmlCell>
  <singleXmlCell id="1185" r="L25" connectionId="0">
    <xmlCellPr id="1" uniqueName="P1124892">
      <xmlPr mapId="3" xpath="/TFI-IZD-POD/IPK-GFI-IZD-POD-E_1000981/P1124892" xmlDataType="decimal"/>
    </xmlCellPr>
  </singleXmlCell>
  <singleXmlCell id="1186" r="M25" connectionId="0">
    <xmlCellPr id="1" uniqueName="P1124893">
      <xmlPr mapId="3" xpath="/TFI-IZD-POD/IPK-GFI-IZD-POD-E_1000981/P1124893" xmlDataType="decimal"/>
    </xmlCellPr>
  </singleXmlCell>
  <singleXmlCell id="1187" r="N25" connectionId="0">
    <xmlCellPr id="1" uniqueName="P1124899">
      <xmlPr mapId="3" xpath="/TFI-IZD-POD/IPK-GFI-IZD-POD-E_1000981/P1124899" xmlDataType="decimal"/>
    </xmlCellPr>
  </singleXmlCell>
  <singleXmlCell id="1188" r="O25" connectionId="0">
    <xmlCellPr id="1" uniqueName="P1124900">
      <xmlPr mapId="3" xpath="/TFI-IZD-POD/IPK-GFI-IZD-POD-E_1000981/P1124900" xmlDataType="decimal"/>
    </xmlCellPr>
  </singleXmlCell>
  <singleXmlCell id="1189" r="P25" connectionId="0">
    <xmlCellPr id="1" uniqueName="P1124901">
      <xmlPr mapId="3" xpath="/TFI-IZD-POD/IPK-GFI-IZD-POD-E_1000981/P1124901" xmlDataType="decimal"/>
    </xmlCellPr>
  </singleXmlCell>
  <singleXmlCell id="1190" r="Q25" connectionId="0">
    <xmlCellPr id="1" uniqueName="P1124902">
      <xmlPr mapId="3" xpath="/TFI-IZD-POD/IPK-GFI-IZD-POD-E_1000981/P1124902" xmlDataType="decimal"/>
    </xmlCellPr>
  </singleXmlCell>
  <singleXmlCell id="1191" r="R25" connectionId="0">
    <xmlCellPr id="1" uniqueName="P1124903">
      <xmlPr mapId="3" xpath="/TFI-IZD-POD/IPK-GFI-IZD-POD-E_1000981/P1124903" xmlDataType="decimal"/>
    </xmlCellPr>
  </singleXmlCell>
  <singleXmlCell id="1192" r="S25" connectionId="0">
    <xmlCellPr id="1" uniqueName="P1124810">
      <xmlPr mapId="3" xpath="/TFI-IZD-POD/IPK-GFI-IZD-POD-E_1000981/P1124810" xmlDataType="decimal"/>
    </xmlCellPr>
  </singleXmlCell>
  <singleXmlCell id="1193" r="T25" connectionId="0">
    <xmlCellPr id="1" uniqueName="P1124811">
      <xmlPr mapId="3" xpath="/TFI-IZD-POD/IPK-GFI-IZD-POD-E_1000981/P1124811" xmlDataType="decimal"/>
    </xmlCellPr>
  </singleXmlCell>
  <singleXmlCell id="1194" r="U25" connectionId="0">
    <xmlCellPr id="1" uniqueName="P1124909">
      <xmlPr mapId="3" xpath="/TFI-IZD-POD/IPK-GFI-IZD-POD-E_1000981/P1124909" xmlDataType="decimal"/>
    </xmlCellPr>
  </singleXmlCell>
  <singleXmlCell id="1195" r="V25" connectionId="0">
    <xmlCellPr id="1" uniqueName="P1124910">
      <xmlPr mapId="3" xpath="/TFI-IZD-POD/IPK-GFI-IZD-POD-E_1000981/P1124910" xmlDataType="decimal"/>
    </xmlCellPr>
  </singleXmlCell>
  <singleXmlCell id="1196" r="W25" connectionId="0">
    <xmlCellPr id="1" uniqueName="P1124911">
      <xmlPr mapId="3" xpath="/TFI-IZD-POD/IPK-GFI-IZD-POD-E_1000981/P1124911" xmlDataType="decimal"/>
    </xmlCellPr>
  </singleXmlCell>
  <singleXmlCell id="1197" r="X25" connectionId="0">
    <xmlCellPr id="1" uniqueName="P1124912">
      <xmlPr mapId="3" xpath="/TFI-IZD-POD/IPK-GFI-IZD-POD-E_1000981/P1124912" xmlDataType="decimal"/>
    </xmlCellPr>
  </singleXmlCell>
  <singleXmlCell id="1198" r="Y25" connectionId="0">
    <xmlCellPr id="1" uniqueName="P1124913">
      <xmlPr mapId="3" xpath="/TFI-IZD-POD/IPK-GFI-IZD-POD-E_1000981/P1124913" xmlDataType="decimal"/>
    </xmlCellPr>
  </singleXmlCell>
  <singleXmlCell id="1199" r="H26" connectionId="0">
    <xmlCellPr id="1" uniqueName="P1079944">
      <xmlPr mapId="3" xpath="/TFI-IZD-POD/IPK-GFI-IZD-POD-E_1000981/P1079944" xmlDataType="decimal"/>
    </xmlCellPr>
  </singleXmlCell>
  <singleXmlCell id="1200" r="I26" connectionId="0">
    <xmlCellPr id="1" uniqueName="P1079945">
      <xmlPr mapId="3" xpath="/TFI-IZD-POD/IPK-GFI-IZD-POD-E_1000981/P1079945" xmlDataType="decimal"/>
    </xmlCellPr>
  </singleXmlCell>
  <singleXmlCell id="1201" r="J26" connectionId="0">
    <xmlCellPr id="1" uniqueName="P1079946">
      <xmlPr mapId="3" xpath="/TFI-IZD-POD/IPK-GFI-IZD-POD-E_1000981/P1079946" xmlDataType="decimal"/>
    </xmlCellPr>
  </singleXmlCell>
  <singleXmlCell id="1202" r="K26" connectionId="0">
    <xmlCellPr id="1" uniqueName="P1079947">
      <xmlPr mapId="3" xpath="/TFI-IZD-POD/IPK-GFI-IZD-POD-E_1000981/P1079947" xmlDataType="decimal"/>
    </xmlCellPr>
  </singleXmlCell>
  <singleXmlCell id="1203" r="L26" connectionId="0">
    <xmlCellPr id="1" uniqueName="P1079948">
      <xmlPr mapId="3" xpath="/TFI-IZD-POD/IPK-GFI-IZD-POD-E_1000981/P1079948" xmlDataType="decimal"/>
    </xmlCellPr>
  </singleXmlCell>
  <singleXmlCell id="1204" r="M26" connectionId="0">
    <xmlCellPr id="1" uniqueName="P1079949">
      <xmlPr mapId="3" xpath="/TFI-IZD-POD/IPK-GFI-IZD-POD-E_1000981/P1079949" xmlDataType="decimal"/>
    </xmlCellPr>
  </singleXmlCell>
  <singleXmlCell id="1205" r="N26" connectionId="0">
    <xmlCellPr id="1" uniqueName="P1079950">
      <xmlPr mapId="3" xpath="/TFI-IZD-POD/IPK-GFI-IZD-POD-E_1000981/P1079950" xmlDataType="decimal"/>
    </xmlCellPr>
  </singleXmlCell>
  <singleXmlCell id="1206" r="O26" connectionId="0">
    <xmlCellPr id="1" uniqueName="P1079951">
      <xmlPr mapId="3" xpath="/TFI-IZD-POD/IPK-GFI-IZD-POD-E_1000981/P1079951" xmlDataType="decimal"/>
    </xmlCellPr>
  </singleXmlCell>
  <singleXmlCell id="1207" r="P26" connectionId="0">
    <xmlCellPr id="1" uniqueName="P1082096">
      <xmlPr mapId="3" xpath="/TFI-IZD-POD/IPK-GFI-IZD-POD-E_1000981/P1082096" xmlDataType="decimal"/>
    </xmlCellPr>
  </singleXmlCell>
  <singleXmlCell id="1208" r="Q26" connectionId="0">
    <xmlCellPr id="1" uniqueName="P1082098">
      <xmlPr mapId="3" xpath="/TFI-IZD-POD/IPK-GFI-IZD-POD-E_1000981/P1082098" xmlDataType="decimal"/>
    </xmlCellPr>
  </singleXmlCell>
  <singleXmlCell id="1209" r="R26" connectionId="0">
    <xmlCellPr id="1" uniqueName="P1082100">
      <xmlPr mapId="3" xpath="/TFI-IZD-POD/IPK-GFI-IZD-POD-E_1000981/P1082100" xmlDataType="decimal"/>
    </xmlCellPr>
  </singleXmlCell>
  <singleXmlCell id="1210" r="S26" connectionId="0">
    <xmlCellPr id="1" uniqueName="P1124812">
      <xmlPr mapId="3" xpath="/TFI-IZD-POD/IPK-GFI-IZD-POD-E_1000981/P1124812" xmlDataType="decimal"/>
    </xmlCellPr>
  </singleXmlCell>
  <singleXmlCell id="1211" r="T26" connectionId="0">
    <xmlCellPr id="1" uniqueName="P1124813">
      <xmlPr mapId="3" xpath="/TFI-IZD-POD/IPK-GFI-IZD-POD-E_1000981/P1124813" xmlDataType="decimal"/>
    </xmlCellPr>
  </singleXmlCell>
  <singleXmlCell id="1212" r="U26" connectionId="0">
    <xmlCellPr id="1" uniqueName="P1082102">
      <xmlPr mapId="3" xpath="/TFI-IZD-POD/IPK-GFI-IZD-POD-E_1000981/P1082102" xmlDataType="decimal"/>
    </xmlCellPr>
  </singleXmlCell>
  <singleXmlCell id="1213" r="V26" connectionId="0">
    <xmlCellPr id="1" uniqueName="P1082104">
      <xmlPr mapId="3" xpath="/TFI-IZD-POD/IPK-GFI-IZD-POD-E_1000981/P1082104" xmlDataType="decimal"/>
    </xmlCellPr>
  </singleXmlCell>
  <singleXmlCell id="1214" r="W26" connectionId="0">
    <xmlCellPr id="1" uniqueName="P1082105">
      <xmlPr mapId="3" xpath="/TFI-IZD-POD/IPK-GFI-IZD-POD-E_1000981/P1082105" xmlDataType="decimal"/>
    </xmlCellPr>
  </singleXmlCell>
  <singleXmlCell id="1215" r="X26" connectionId="0">
    <xmlCellPr id="1" uniqueName="P1082106">
      <xmlPr mapId="3" xpath="/TFI-IZD-POD/IPK-GFI-IZD-POD-E_1000981/P1082106" xmlDataType="decimal"/>
    </xmlCellPr>
  </singleXmlCell>
  <singleXmlCell id="1216" r="Y26" connectionId="0">
    <xmlCellPr id="1" uniqueName="P1082108">
      <xmlPr mapId="3" xpath="/TFI-IZD-POD/IPK-GFI-IZD-POD-E_1000981/P1082108" xmlDataType="decimal"/>
    </xmlCellPr>
  </singleXmlCell>
  <singleXmlCell id="1217" r="H27" connectionId="0">
    <xmlCellPr id="1" uniqueName="P1079952">
      <xmlPr mapId="3" xpath="/TFI-IZD-POD/IPK-GFI-IZD-POD-E_1000981/P1079952" xmlDataType="decimal"/>
    </xmlCellPr>
  </singleXmlCell>
  <singleXmlCell id="1218" r="I27" connectionId="0">
    <xmlCellPr id="1" uniqueName="P1079953">
      <xmlPr mapId="3" xpath="/TFI-IZD-POD/IPK-GFI-IZD-POD-E_1000981/P1079953" xmlDataType="decimal"/>
    </xmlCellPr>
  </singleXmlCell>
  <singleXmlCell id="1219" r="J27" connectionId="0">
    <xmlCellPr id="1" uniqueName="P1079954">
      <xmlPr mapId="3" xpath="/TFI-IZD-POD/IPK-GFI-IZD-POD-E_1000981/P1079954" xmlDataType="decimal"/>
    </xmlCellPr>
  </singleXmlCell>
  <singleXmlCell id="1220" r="K27" connectionId="0">
    <xmlCellPr id="1" uniqueName="P1079955">
      <xmlPr mapId="3" xpath="/TFI-IZD-POD/IPK-GFI-IZD-POD-E_1000981/P1079955" xmlDataType="decimal"/>
    </xmlCellPr>
  </singleXmlCell>
  <singleXmlCell id="1221" r="L27" connectionId="0">
    <xmlCellPr id="1" uniqueName="P1079956">
      <xmlPr mapId="3" xpath="/TFI-IZD-POD/IPK-GFI-IZD-POD-E_1000981/P1079956" xmlDataType="decimal"/>
    </xmlCellPr>
  </singleXmlCell>
  <singleXmlCell id="1222" r="M27" connectionId="0">
    <xmlCellPr id="1" uniqueName="P1079957">
      <xmlPr mapId="3" xpath="/TFI-IZD-POD/IPK-GFI-IZD-POD-E_1000981/P1079957" xmlDataType="decimal"/>
    </xmlCellPr>
  </singleXmlCell>
  <singleXmlCell id="1223" r="N27" connectionId="0">
    <xmlCellPr id="1" uniqueName="P1079958">
      <xmlPr mapId="3" xpath="/TFI-IZD-POD/IPK-GFI-IZD-POD-E_1000981/P1079958" xmlDataType="decimal"/>
    </xmlCellPr>
  </singleXmlCell>
  <singleXmlCell id="1224" r="O27" connectionId="0">
    <xmlCellPr id="1" uniqueName="P1079959">
      <xmlPr mapId="3" xpath="/TFI-IZD-POD/IPK-GFI-IZD-POD-E_1000981/P1079959" xmlDataType="decimal"/>
    </xmlCellPr>
  </singleXmlCell>
  <singleXmlCell id="1225" r="P27" connectionId="0">
    <xmlCellPr id="1" uniqueName="P1082110">
      <xmlPr mapId="3" xpath="/TFI-IZD-POD/IPK-GFI-IZD-POD-E_1000981/P1082110" xmlDataType="decimal"/>
    </xmlCellPr>
  </singleXmlCell>
  <singleXmlCell id="1226" r="Q27" connectionId="0">
    <xmlCellPr id="1" uniqueName="P1082112">
      <xmlPr mapId="3" xpath="/TFI-IZD-POD/IPK-GFI-IZD-POD-E_1000981/P1082112" xmlDataType="decimal"/>
    </xmlCellPr>
  </singleXmlCell>
  <singleXmlCell id="1227" r="R27" connectionId="0">
    <xmlCellPr id="1" uniqueName="P1082115">
      <xmlPr mapId="3" xpath="/TFI-IZD-POD/IPK-GFI-IZD-POD-E_1000981/P1082115" xmlDataType="decimal"/>
    </xmlCellPr>
  </singleXmlCell>
  <singleXmlCell id="1228" r="S27" connectionId="0">
    <xmlCellPr id="1" uniqueName="P1124814">
      <xmlPr mapId="3" xpath="/TFI-IZD-POD/IPK-GFI-IZD-POD-E_1000981/P1124814" xmlDataType="decimal"/>
    </xmlCellPr>
  </singleXmlCell>
  <singleXmlCell id="1229" r="T27" connectionId="0">
    <xmlCellPr id="1" uniqueName="P1124815">
      <xmlPr mapId="3" xpath="/TFI-IZD-POD/IPK-GFI-IZD-POD-E_1000981/P1124815" xmlDataType="decimal"/>
    </xmlCellPr>
  </singleXmlCell>
  <singleXmlCell id="1230" r="U27" connectionId="0">
    <xmlCellPr id="1" uniqueName="P1082118">
      <xmlPr mapId="3" xpath="/TFI-IZD-POD/IPK-GFI-IZD-POD-E_1000981/P1082118" xmlDataType="decimal"/>
    </xmlCellPr>
  </singleXmlCell>
  <singleXmlCell id="1231" r="V27" connectionId="0">
    <xmlCellPr id="1" uniqueName="P1082121">
      <xmlPr mapId="3" xpath="/TFI-IZD-POD/IPK-GFI-IZD-POD-E_1000981/P1082121" xmlDataType="decimal"/>
    </xmlCellPr>
  </singleXmlCell>
  <singleXmlCell id="1232" r="W27" connectionId="0">
    <xmlCellPr id="1" uniqueName="P1082125">
      <xmlPr mapId="3" xpath="/TFI-IZD-POD/IPK-GFI-IZD-POD-E_1000981/P1082125" xmlDataType="decimal"/>
    </xmlCellPr>
  </singleXmlCell>
  <singleXmlCell id="1233" r="X27" connectionId="0">
    <xmlCellPr id="1" uniqueName="P1082133">
      <xmlPr mapId="3" xpath="/TFI-IZD-POD/IPK-GFI-IZD-POD-E_1000981/P1082133" xmlDataType="decimal"/>
    </xmlCellPr>
  </singleXmlCell>
  <singleXmlCell id="1234" r="Y27" connectionId="0">
    <xmlCellPr id="1" uniqueName="P1082135">
      <xmlPr mapId="3" xpath="/TFI-IZD-POD/IPK-GFI-IZD-POD-E_1000981/P1082135" xmlDataType="decimal"/>
    </xmlCellPr>
  </singleXmlCell>
  <singleXmlCell id="1235" r="H28" connectionId="0">
    <xmlCellPr id="1" uniqueName="P1079960">
      <xmlPr mapId="3" xpath="/TFI-IZD-POD/IPK-GFI-IZD-POD-E_1000981/P1079960" xmlDataType="decimal"/>
    </xmlCellPr>
  </singleXmlCell>
  <singleXmlCell id="1236" r="I28" connectionId="0">
    <xmlCellPr id="1" uniqueName="P1079961">
      <xmlPr mapId="3" xpath="/TFI-IZD-POD/IPK-GFI-IZD-POD-E_1000981/P1079961" xmlDataType="decimal"/>
    </xmlCellPr>
  </singleXmlCell>
  <singleXmlCell id="1237" r="J28" connectionId="0">
    <xmlCellPr id="1" uniqueName="P1079962">
      <xmlPr mapId="3" xpath="/TFI-IZD-POD/IPK-GFI-IZD-POD-E_1000981/P1079962" xmlDataType="decimal"/>
    </xmlCellPr>
  </singleXmlCell>
  <singleXmlCell id="1238" r="K28" connectionId="0">
    <xmlCellPr id="1" uniqueName="P1079963">
      <xmlPr mapId="3" xpath="/TFI-IZD-POD/IPK-GFI-IZD-POD-E_1000981/P1079963" xmlDataType="decimal"/>
    </xmlCellPr>
  </singleXmlCell>
  <singleXmlCell id="1239" r="L28" connectionId="0">
    <xmlCellPr id="1" uniqueName="P1079964">
      <xmlPr mapId="3" xpath="/TFI-IZD-POD/IPK-GFI-IZD-POD-E_1000981/P1079964" xmlDataType="decimal"/>
    </xmlCellPr>
  </singleXmlCell>
  <singleXmlCell id="1240" r="M28" connectionId="0">
    <xmlCellPr id="1" uniqueName="P1079965">
      <xmlPr mapId="3" xpath="/TFI-IZD-POD/IPK-GFI-IZD-POD-E_1000981/P1079965" xmlDataType="decimal"/>
    </xmlCellPr>
  </singleXmlCell>
  <singleXmlCell id="1241" r="N28" connectionId="0">
    <xmlCellPr id="1" uniqueName="P1079966">
      <xmlPr mapId="3" xpath="/TFI-IZD-POD/IPK-GFI-IZD-POD-E_1000981/P1079966" xmlDataType="decimal"/>
    </xmlCellPr>
  </singleXmlCell>
  <singleXmlCell id="1242" r="O28" connectionId="0">
    <xmlCellPr id="1" uniqueName="P1079967">
      <xmlPr mapId="3" xpath="/TFI-IZD-POD/IPK-GFI-IZD-POD-E_1000981/P1079967" xmlDataType="decimal"/>
    </xmlCellPr>
  </singleXmlCell>
  <singleXmlCell id="1243" r="P28" connectionId="0">
    <xmlCellPr id="1" uniqueName="P1082136">
      <xmlPr mapId="3" xpath="/TFI-IZD-POD/IPK-GFI-IZD-POD-E_1000981/P1082136" xmlDataType="decimal"/>
    </xmlCellPr>
  </singleXmlCell>
  <singleXmlCell id="1244" r="Q28" connectionId="0">
    <xmlCellPr id="1" uniqueName="P1082139">
      <xmlPr mapId="3" xpath="/TFI-IZD-POD/IPK-GFI-IZD-POD-E_1000981/P1082139" xmlDataType="decimal"/>
    </xmlCellPr>
  </singleXmlCell>
  <singleXmlCell id="1245" r="R28" connectionId="0">
    <xmlCellPr id="1" uniqueName="P1082147">
      <xmlPr mapId="3" xpath="/TFI-IZD-POD/IPK-GFI-IZD-POD-E_1000981/P1082147" xmlDataType="decimal"/>
    </xmlCellPr>
  </singleXmlCell>
  <singleXmlCell id="1246" r="S28" connectionId="0">
    <xmlCellPr id="1" uniqueName="P1124816">
      <xmlPr mapId="3" xpath="/TFI-IZD-POD/IPK-GFI-IZD-POD-E_1000981/P1124816" xmlDataType="decimal"/>
    </xmlCellPr>
  </singleXmlCell>
  <singleXmlCell id="1247" r="T28" connectionId="0">
    <xmlCellPr id="1" uniqueName="P1124817">
      <xmlPr mapId="3" xpath="/TFI-IZD-POD/IPK-GFI-IZD-POD-E_1000981/P1124817" xmlDataType="decimal"/>
    </xmlCellPr>
  </singleXmlCell>
  <singleXmlCell id="1248" r="U28" connectionId="0">
    <xmlCellPr id="1" uniqueName="P1082148">
      <xmlPr mapId="3" xpath="/TFI-IZD-POD/IPK-GFI-IZD-POD-E_1000981/P1082148" xmlDataType="decimal"/>
    </xmlCellPr>
  </singleXmlCell>
  <singleXmlCell id="1249" r="V28" connectionId="0">
    <xmlCellPr id="1" uniqueName="P1082149">
      <xmlPr mapId="3" xpath="/TFI-IZD-POD/IPK-GFI-IZD-POD-E_1000981/P1082149" xmlDataType="decimal"/>
    </xmlCellPr>
  </singleXmlCell>
  <singleXmlCell id="1250" r="W28" connectionId="0">
    <xmlCellPr id="1" uniqueName="P1082150">
      <xmlPr mapId="3" xpath="/TFI-IZD-POD/IPK-GFI-IZD-POD-E_1000981/P1082150" xmlDataType="decimal"/>
    </xmlCellPr>
  </singleXmlCell>
  <singleXmlCell id="1251" r="X28" connectionId="0">
    <xmlCellPr id="1" uniqueName="P1082151">
      <xmlPr mapId="3" xpath="/TFI-IZD-POD/IPK-GFI-IZD-POD-E_1000981/P1082151" xmlDataType="decimal"/>
    </xmlCellPr>
  </singleXmlCell>
  <singleXmlCell id="1252" r="Y28" connectionId="0">
    <xmlCellPr id="1" uniqueName="P1082152">
      <xmlPr mapId="3" xpath="/TFI-IZD-POD/IPK-GFI-IZD-POD-E_1000981/P1082152" xmlDataType="decimal"/>
    </xmlCellPr>
  </singleXmlCell>
  <singleXmlCell id="1253" r="H29" connectionId="0">
    <xmlCellPr id="1" uniqueName="P1079968">
      <xmlPr mapId="3" xpath="/TFI-IZD-POD/IPK-GFI-IZD-POD-E_1000981/P1079968" xmlDataType="decimal"/>
    </xmlCellPr>
  </singleXmlCell>
  <singleXmlCell id="1254" r="I29" connectionId="0">
    <xmlCellPr id="1" uniqueName="P1079969">
      <xmlPr mapId="3" xpath="/TFI-IZD-POD/IPK-GFI-IZD-POD-E_1000981/P1079969" xmlDataType="decimal"/>
    </xmlCellPr>
  </singleXmlCell>
  <singleXmlCell id="1255" r="J29" connectionId="0">
    <xmlCellPr id="1" uniqueName="P1079970">
      <xmlPr mapId="3" xpath="/TFI-IZD-POD/IPK-GFI-IZD-POD-E_1000981/P1079970" xmlDataType="decimal"/>
    </xmlCellPr>
  </singleXmlCell>
  <singleXmlCell id="1256" r="K29" connectionId="0">
    <xmlCellPr id="1" uniqueName="P1079971">
      <xmlPr mapId="3" xpath="/TFI-IZD-POD/IPK-GFI-IZD-POD-E_1000981/P1079971" xmlDataType="decimal"/>
    </xmlCellPr>
  </singleXmlCell>
  <singleXmlCell id="1257" r="L29" connectionId="0">
    <xmlCellPr id="1" uniqueName="P1079972">
      <xmlPr mapId="3" xpath="/TFI-IZD-POD/IPK-GFI-IZD-POD-E_1000981/P1079972" xmlDataType="decimal"/>
    </xmlCellPr>
  </singleXmlCell>
  <singleXmlCell id="1258" r="M29" connectionId="0">
    <xmlCellPr id="1" uniqueName="P1079973">
      <xmlPr mapId="3" xpath="/TFI-IZD-POD/IPK-GFI-IZD-POD-E_1000981/P1079973" xmlDataType="decimal"/>
    </xmlCellPr>
  </singleXmlCell>
  <singleXmlCell id="1259" r="N29" connectionId="0">
    <xmlCellPr id="1" uniqueName="P1079974">
      <xmlPr mapId="3" xpath="/TFI-IZD-POD/IPK-GFI-IZD-POD-E_1000981/P1079974" xmlDataType="decimal"/>
    </xmlCellPr>
  </singleXmlCell>
  <singleXmlCell id="1260" r="O29" connectionId="0">
    <xmlCellPr id="1" uniqueName="P1079975">
      <xmlPr mapId="3" xpath="/TFI-IZD-POD/IPK-GFI-IZD-POD-E_1000981/P1079975" xmlDataType="decimal"/>
    </xmlCellPr>
  </singleXmlCell>
  <singleXmlCell id="1261" r="P29" connectionId="0">
    <xmlCellPr id="1" uniqueName="P1082153">
      <xmlPr mapId="3" xpath="/TFI-IZD-POD/IPK-GFI-IZD-POD-E_1000981/P1082153" xmlDataType="decimal"/>
    </xmlCellPr>
  </singleXmlCell>
  <singleXmlCell id="1262" r="Q29" connectionId="0">
    <xmlCellPr id="1" uniqueName="P1082155">
      <xmlPr mapId="3" xpath="/TFI-IZD-POD/IPK-GFI-IZD-POD-E_1000981/P1082155" xmlDataType="decimal"/>
    </xmlCellPr>
  </singleXmlCell>
  <singleXmlCell id="1263" r="R29" connectionId="0">
    <xmlCellPr id="1" uniqueName="P1082156">
      <xmlPr mapId="3" xpath="/TFI-IZD-POD/IPK-GFI-IZD-POD-E_1000981/P1082156" xmlDataType="decimal"/>
    </xmlCellPr>
  </singleXmlCell>
  <singleXmlCell id="1264" r="S29" connectionId="0">
    <xmlCellPr id="1" uniqueName="P1124818">
      <xmlPr mapId="3" xpath="/TFI-IZD-POD/IPK-GFI-IZD-POD-E_1000981/P1124818" xmlDataType="decimal"/>
    </xmlCellPr>
  </singleXmlCell>
  <singleXmlCell id="1265" r="T29" connectionId="0">
    <xmlCellPr id="1" uniqueName="P1124819">
      <xmlPr mapId="3" xpath="/TFI-IZD-POD/IPK-GFI-IZD-POD-E_1000981/P1124819" xmlDataType="decimal"/>
    </xmlCellPr>
  </singleXmlCell>
  <singleXmlCell id="1266" r="U29" connectionId="0">
    <xmlCellPr id="1" uniqueName="P1082157">
      <xmlPr mapId="3" xpath="/TFI-IZD-POD/IPK-GFI-IZD-POD-E_1000981/P1082157" xmlDataType="decimal"/>
    </xmlCellPr>
  </singleXmlCell>
  <singleXmlCell id="1267" r="V29" connectionId="0">
    <xmlCellPr id="1" uniqueName="P1082158">
      <xmlPr mapId="3" xpath="/TFI-IZD-POD/IPK-GFI-IZD-POD-E_1000981/P1082158" xmlDataType="decimal"/>
    </xmlCellPr>
  </singleXmlCell>
  <singleXmlCell id="1268" r="W29" connectionId="0">
    <xmlCellPr id="1" uniqueName="P1082159">
      <xmlPr mapId="3" xpath="/TFI-IZD-POD/IPK-GFI-IZD-POD-E_1000981/P1082159" xmlDataType="decimal"/>
    </xmlCellPr>
  </singleXmlCell>
  <singleXmlCell id="1269" r="X29" connectionId="0">
    <xmlCellPr id="1" uniqueName="P1082160">
      <xmlPr mapId="3" xpath="/TFI-IZD-POD/IPK-GFI-IZD-POD-E_1000981/P1082160" xmlDataType="decimal"/>
    </xmlCellPr>
  </singleXmlCell>
  <singleXmlCell id="1270" r="Y29" connectionId="0">
    <xmlCellPr id="1" uniqueName="P1082161">
      <xmlPr mapId="3" xpath="/TFI-IZD-POD/IPK-GFI-IZD-POD-E_1000981/P1082161" xmlDataType="decimal"/>
    </xmlCellPr>
  </singleXmlCell>
  <singleXmlCell id="1271" r="H30" connectionId="0">
    <xmlCellPr id="1" uniqueName="P1079976">
      <xmlPr mapId="3" xpath="/TFI-IZD-POD/IPK-GFI-IZD-POD-E_1000981/P1079976" xmlDataType="decimal"/>
    </xmlCellPr>
  </singleXmlCell>
  <singleXmlCell id="1272" r="I30" connectionId="0">
    <xmlCellPr id="1" uniqueName="P1079977">
      <xmlPr mapId="3" xpath="/TFI-IZD-POD/IPK-GFI-IZD-POD-E_1000981/P1079977" xmlDataType="decimal"/>
    </xmlCellPr>
  </singleXmlCell>
  <singleXmlCell id="1273" r="J30" connectionId="0">
    <xmlCellPr id="1" uniqueName="P1079978">
      <xmlPr mapId="3" xpath="/TFI-IZD-POD/IPK-GFI-IZD-POD-E_1000981/P1079978" xmlDataType="decimal"/>
    </xmlCellPr>
  </singleXmlCell>
  <singleXmlCell id="1274" r="K30" connectionId="0">
    <xmlCellPr id="1" uniqueName="P1079979">
      <xmlPr mapId="3" xpath="/TFI-IZD-POD/IPK-GFI-IZD-POD-E_1000981/P1079979" xmlDataType="decimal"/>
    </xmlCellPr>
  </singleXmlCell>
  <singleXmlCell id="1275" r="L30" connectionId="0">
    <xmlCellPr id="1" uniqueName="P1079980">
      <xmlPr mapId="3" xpath="/TFI-IZD-POD/IPK-GFI-IZD-POD-E_1000981/P1079980" xmlDataType="decimal"/>
    </xmlCellPr>
  </singleXmlCell>
  <singleXmlCell id="1276" r="M30" connectionId="0">
    <xmlCellPr id="1" uniqueName="P1079981">
      <xmlPr mapId="3" xpath="/TFI-IZD-POD/IPK-GFI-IZD-POD-E_1000981/P1079981" xmlDataType="decimal"/>
    </xmlCellPr>
  </singleXmlCell>
  <singleXmlCell id="1277" r="N30" connectionId="0">
    <xmlCellPr id="1" uniqueName="P1079982">
      <xmlPr mapId="3" xpath="/TFI-IZD-POD/IPK-GFI-IZD-POD-E_1000981/P1079982" xmlDataType="decimal"/>
    </xmlCellPr>
  </singleXmlCell>
  <singleXmlCell id="1278" r="O30" connectionId="0">
    <xmlCellPr id="1" uniqueName="P1079983">
      <xmlPr mapId="3" xpath="/TFI-IZD-POD/IPK-GFI-IZD-POD-E_1000981/P1079983" xmlDataType="decimal"/>
    </xmlCellPr>
  </singleXmlCell>
  <singleXmlCell id="1279" r="P30" connectionId="0">
    <xmlCellPr id="1" uniqueName="P1082162">
      <xmlPr mapId="3" xpath="/TFI-IZD-POD/IPK-GFI-IZD-POD-E_1000981/P1082162" xmlDataType="decimal"/>
    </xmlCellPr>
  </singleXmlCell>
  <singleXmlCell id="1280" r="Q30" connectionId="0">
    <xmlCellPr id="1" uniqueName="P1082163">
      <xmlPr mapId="3" xpath="/TFI-IZD-POD/IPK-GFI-IZD-POD-E_1000981/P1082163" xmlDataType="decimal"/>
    </xmlCellPr>
  </singleXmlCell>
  <singleXmlCell id="1281" r="R30" connectionId="0">
    <xmlCellPr id="1" uniqueName="P1082164">
      <xmlPr mapId="3" xpath="/TFI-IZD-POD/IPK-GFI-IZD-POD-E_1000981/P1082164" xmlDataType="decimal"/>
    </xmlCellPr>
  </singleXmlCell>
  <singleXmlCell id="1282" r="S30" connectionId="0">
    <xmlCellPr id="1" uniqueName="P1124820">
      <xmlPr mapId="3" xpath="/TFI-IZD-POD/IPK-GFI-IZD-POD-E_1000981/P1124820" xmlDataType="decimal"/>
    </xmlCellPr>
  </singleXmlCell>
  <singleXmlCell id="1283" r="T30" connectionId="0">
    <xmlCellPr id="1" uniqueName="P1124821">
      <xmlPr mapId="3" xpath="/TFI-IZD-POD/IPK-GFI-IZD-POD-E_1000981/P1124821" xmlDataType="decimal"/>
    </xmlCellPr>
  </singleXmlCell>
  <singleXmlCell id="1284" r="U30" connectionId="0">
    <xmlCellPr id="1" uniqueName="P1082165">
      <xmlPr mapId="3" xpath="/TFI-IZD-POD/IPK-GFI-IZD-POD-E_1000981/P1082165" xmlDataType="decimal"/>
    </xmlCellPr>
  </singleXmlCell>
  <singleXmlCell id="1285" r="V30" connectionId="0">
    <xmlCellPr id="1" uniqueName="P1082166">
      <xmlPr mapId="3" xpath="/TFI-IZD-POD/IPK-GFI-IZD-POD-E_1000981/P1082166" xmlDataType="decimal"/>
    </xmlCellPr>
  </singleXmlCell>
  <singleXmlCell id="1286" r="W30" connectionId="0">
    <xmlCellPr id="1" uniqueName="P1082167">
      <xmlPr mapId="3" xpath="/TFI-IZD-POD/IPK-GFI-IZD-POD-E_1000981/P1082167" xmlDataType="decimal"/>
    </xmlCellPr>
  </singleXmlCell>
  <singleXmlCell id="1287" r="X30" connectionId="0">
    <xmlCellPr id="1" uniqueName="P1082168">
      <xmlPr mapId="3" xpath="/TFI-IZD-POD/IPK-GFI-IZD-POD-E_1000981/P1082168" xmlDataType="decimal"/>
    </xmlCellPr>
  </singleXmlCell>
  <singleXmlCell id="1288" r="Y30" connectionId="0">
    <xmlCellPr id="1" uniqueName="P1082169">
      <xmlPr mapId="3" xpath="/TFI-IZD-POD/IPK-GFI-IZD-POD-E_1000981/P1082169" xmlDataType="decimal"/>
    </xmlCellPr>
  </singleXmlCell>
  <singleXmlCell id="1289" r="H32" connectionId="0">
    <xmlCellPr id="1" uniqueName="P1079984">
      <xmlPr mapId="3" xpath="/TFI-IZD-POD/IPK-GFI-IZD-POD-E_1000981/P1079984" xmlDataType="decimal"/>
    </xmlCellPr>
  </singleXmlCell>
  <singleXmlCell id="1290" r="I32" connectionId="0">
    <xmlCellPr id="1" uniqueName="P1079985">
      <xmlPr mapId="3" xpath="/TFI-IZD-POD/IPK-GFI-IZD-POD-E_1000981/P1079985" xmlDataType="decimal"/>
    </xmlCellPr>
  </singleXmlCell>
  <singleXmlCell id="1291" r="J32" connectionId="0">
    <xmlCellPr id="1" uniqueName="P1079986">
      <xmlPr mapId="3" xpath="/TFI-IZD-POD/IPK-GFI-IZD-POD-E_1000981/P1079986" xmlDataType="decimal"/>
    </xmlCellPr>
  </singleXmlCell>
  <singleXmlCell id="1292" r="K32" connectionId="0">
    <xmlCellPr id="1" uniqueName="P1079987">
      <xmlPr mapId="3" xpath="/TFI-IZD-POD/IPK-GFI-IZD-POD-E_1000981/P1079987" xmlDataType="decimal"/>
    </xmlCellPr>
  </singleXmlCell>
  <singleXmlCell id="1293" r="L32" connectionId="0">
    <xmlCellPr id="1" uniqueName="P1079988">
      <xmlPr mapId="3" xpath="/TFI-IZD-POD/IPK-GFI-IZD-POD-E_1000981/P1079988" xmlDataType="decimal"/>
    </xmlCellPr>
  </singleXmlCell>
  <singleXmlCell id="1294" r="M32" connectionId="0">
    <xmlCellPr id="1" uniqueName="P1079989">
      <xmlPr mapId="3" xpath="/TFI-IZD-POD/IPK-GFI-IZD-POD-E_1000981/P1079989" xmlDataType="decimal"/>
    </xmlCellPr>
  </singleXmlCell>
  <singleXmlCell id="1295" r="N32" connectionId="0">
    <xmlCellPr id="1" uniqueName="P1079990">
      <xmlPr mapId="3" xpath="/TFI-IZD-POD/IPK-GFI-IZD-POD-E_1000981/P1079990" xmlDataType="decimal"/>
    </xmlCellPr>
  </singleXmlCell>
  <singleXmlCell id="1296" r="O32" connectionId="0">
    <xmlCellPr id="1" uniqueName="P1079991">
      <xmlPr mapId="3" xpath="/TFI-IZD-POD/IPK-GFI-IZD-POD-E_1000981/P1079991" xmlDataType="decimal"/>
    </xmlCellPr>
  </singleXmlCell>
  <singleXmlCell id="1297" r="P32" connectionId="0">
    <xmlCellPr id="1" uniqueName="P1082170">
      <xmlPr mapId="3" xpath="/TFI-IZD-POD/IPK-GFI-IZD-POD-E_1000981/P1082170" xmlDataType="decimal"/>
    </xmlCellPr>
  </singleXmlCell>
  <singleXmlCell id="1298" r="Q32" connectionId="0">
    <xmlCellPr id="1" uniqueName="P1082171">
      <xmlPr mapId="3" xpath="/TFI-IZD-POD/IPK-GFI-IZD-POD-E_1000981/P1082171" xmlDataType="decimal"/>
    </xmlCellPr>
  </singleXmlCell>
  <singleXmlCell id="1299" r="R32" connectionId="0">
    <xmlCellPr id="1" uniqueName="P1082172">
      <xmlPr mapId="3" xpath="/TFI-IZD-POD/IPK-GFI-IZD-POD-E_1000981/P1082172" xmlDataType="decimal"/>
    </xmlCellPr>
  </singleXmlCell>
  <singleXmlCell id="1300" r="S32" connectionId="0">
    <xmlCellPr id="1" uniqueName="P1124822">
      <xmlPr mapId="3" xpath="/TFI-IZD-POD/IPK-GFI-IZD-POD-E_1000981/P1124822" xmlDataType="decimal"/>
    </xmlCellPr>
  </singleXmlCell>
  <singleXmlCell id="1301" r="T32" connectionId="0">
    <xmlCellPr id="1" uniqueName="P1124823">
      <xmlPr mapId="3" xpath="/TFI-IZD-POD/IPK-GFI-IZD-POD-E_1000981/P1124823" xmlDataType="decimal"/>
    </xmlCellPr>
  </singleXmlCell>
  <singleXmlCell id="1302" r="U32" connectionId="0">
    <xmlCellPr id="1" uniqueName="P1082173">
      <xmlPr mapId="3" xpath="/TFI-IZD-POD/IPK-GFI-IZD-POD-E_1000981/P1082173" xmlDataType="decimal"/>
    </xmlCellPr>
  </singleXmlCell>
  <singleXmlCell id="1303" r="V32" connectionId="0">
    <xmlCellPr id="1" uniqueName="P1082174">
      <xmlPr mapId="3" xpath="/TFI-IZD-POD/IPK-GFI-IZD-POD-E_1000981/P1082174" xmlDataType="decimal"/>
    </xmlCellPr>
  </singleXmlCell>
  <singleXmlCell id="1304" r="W32" connectionId="0">
    <xmlCellPr id="1" uniqueName="P1082175">
      <xmlPr mapId="3" xpath="/TFI-IZD-POD/IPK-GFI-IZD-POD-E_1000981/P1082175" xmlDataType="decimal"/>
    </xmlCellPr>
  </singleXmlCell>
  <singleXmlCell id="1305" r="X32" connectionId="0">
    <xmlCellPr id="1" uniqueName="P1082176">
      <xmlPr mapId="3" xpath="/TFI-IZD-POD/IPK-GFI-IZD-POD-E_1000981/P1082176" xmlDataType="decimal"/>
    </xmlCellPr>
  </singleXmlCell>
  <singleXmlCell id="1306" r="Y32" connectionId="0">
    <xmlCellPr id="1" uniqueName="P1082177">
      <xmlPr mapId="3" xpath="/TFI-IZD-POD/IPK-GFI-IZD-POD-E_1000981/P1082177" xmlDataType="decimal"/>
    </xmlCellPr>
  </singleXmlCell>
  <singleXmlCell id="1307" r="H33" connectionId="0">
    <xmlCellPr id="1" uniqueName="P1079992">
      <xmlPr mapId="3" xpath="/TFI-IZD-POD/IPK-GFI-IZD-POD-E_1000981/P1079992" xmlDataType="decimal"/>
    </xmlCellPr>
  </singleXmlCell>
  <singleXmlCell id="1308" r="I33" connectionId="0">
    <xmlCellPr id="1" uniqueName="P1079993">
      <xmlPr mapId="3" xpath="/TFI-IZD-POD/IPK-GFI-IZD-POD-E_1000981/P1079993" xmlDataType="decimal"/>
    </xmlCellPr>
  </singleXmlCell>
  <singleXmlCell id="1309" r="J33" connectionId="0">
    <xmlCellPr id="1" uniqueName="P1079994">
      <xmlPr mapId="3" xpath="/TFI-IZD-POD/IPK-GFI-IZD-POD-E_1000981/P1079994" xmlDataType="decimal"/>
    </xmlCellPr>
  </singleXmlCell>
  <singleXmlCell id="1310" r="K33" connectionId="0">
    <xmlCellPr id="1" uniqueName="P1079995">
      <xmlPr mapId="3" xpath="/TFI-IZD-POD/IPK-GFI-IZD-POD-E_1000981/P1079995" xmlDataType="decimal"/>
    </xmlCellPr>
  </singleXmlCell>
  <singleXmlCell id="1311" r="L33" connectionId="0">
    <xmlCellPr id="1" uniqueName="P1079996">
      <xmlPr mapId="3" xpath="/TFI-IZD-POD/IPK-GFI-IZD-POD-E_1000981/P1079996" xmlDataType="decimal"/>
    </xmlCellPr>
  </singleXmlCell>
  <singleXmlCell id="1312" r="M33" connectionId="0">
    <xmlCellPr id="1" uniqueName="P1079997">
      <xmlPr mapId="3" xpath="/TFI-IZD-POD/IPK-GFI-IZD-POD-E_1000981/P1079997" xmlDataType="decimal"/>
    </xmlCellPr>
  </singleXmlCell>
  <singleXmlCell id="1313" r="N33" connectionId="0">
    <xmlCellPr id="1" uniqueName="P1079998">
      <xmlPr mapId="3" xpath="/TFI-IZD-POD/IPK-GFI-IZD-POD-E_1000981/P1079998" xmlDataType="decimal"/>
    </xmlCellPr>
  </singleXmlCell>
  <singleXmlCell id="1314" r="O33" connectionId="0">
    <xmlCellPr id="1" uniqueName="P1079999">
      <xmlPr mapId="3" xpath="/TFI-IZD-POD/IPK-GFI-IZD-POD-E_1000981/P1079999" xmlDataType="decimal"/>
    </xmlCellPr>
  </singleXmlCell>
  <singleXmlCell id="1315" r="P33" connectionId="0">
    <xmlCellPr id="1" uniqueName="P1082178">
      <xmlPr mapId="3" xpath="/TFI-IZD-POD/IPK-GFI-IZD-POD-E_1000981/P1082178" xmlDataType="decimal"/>
    </xmlCellPr>
  </singleXmlCell>
  <singleXmlCell id="1316" r="Q33" connectionId="0">
    <xmlCellPr id="1" uniqueName="P1082179">
      <xmlPr mapId="3" xpath="/TFI-IZD-POD/IPK-GFI-IZD-POD-E_1000981/P1082179" xmlDataType="decimal"/>
    </xmlCellPr>
  </singleXmlCell>
  <singleXmlCell id="1317" r="R33" connectionId="0">
    <xmlCellPr id="1" uniqueName="P1082180">
      <xmlPr mapId="3" xpath="/TFI-IZD-POD/IPK-GFI-IZD-POD-E_1000981/P1082180" xmlDataType="decimal"/>
    </xmlCellPr>
  </singleXmlCell>
  <singleXmlCell id="1318" r="S33" connectionId="0">
    <xmlCellPr id="1" uniqueName="P1124824">
      <xmlPr mapId="3" xpath="/TFI-IZD-POD/IPK-GFI-IZD-POD-E_1000981/P1124824" xmlDataType="decimal"/>
    </xmlCellPr>
  </singleXmlCell>
  <singleXmlCell id="1319" r="T33" connectionId="0">
    <xmlCellPr id="1" uniqueName="P1124825">
      <xmlPr mapId="3" xpath="/TFI-IZD-POD/IPK-GFI-IZD-POD-E_1000981/P1124825" xmlDataType="decimal"/>
    </xmlCellPr>
  </singleXmlCell>
  <singleXmlCell id="1320" r="U33" connectionId="0">
    <xmlCellPr id="1" uniqueName="P1082181">
      <xmlPr mapId="3" xpath="/TFI-IZD-POD/IPK-GFI-IZD-POD-E_1000981/P1082181" xmlDataType="decimal"/>
    </xmlCellPr>
  </singleXmlCell>
  <singleXmlCell id="1321" r="V33" connectionId="0">
    <xmlCellPr id="1" uniqueName="P1082182">
      <xmlPr mapId="3" xpath="/TFI-IZD-POD/IPK-GFI-IZD-POD-E_1000981/P1082182" xmlDataType="decimal"/>
    </xmlCellPr>
  </singleXmlCell>
  <singleXmlCell id="1322" r="W33" connectionId="0">
    <xmlCellPr id="1" uniqueName="P1082183">
      <xmlPr mapId="3" xpath="/TFI-IZD-POD/IPK-GFI-IZD-POD-E_1000981/P1082183" xmlDataType="decimal"/>
    </xmlCellPr>
  </singleXmlCell>
  <singleXmlCell id="1323" r="X33" connectionId="0">
    <xmlCellPr id="1" uniqueName="P1082184">
      <xmlPr mapId="3" xpath="/TFI-IZD-POD/IPK-GFI-IZD-POD-E_1000981/P1082184" xmlDataType="decimal"/>
    </xmlCellPr>
  </singleXmlCell>
  <singleXmlCell id="1324" r="Y33" connectionId="0">
    <xmlCellPr id="1" uniqueName="P1082185">
      <xmlPr mapId="3" xpath="/TFI-IZD-POD/IPK-GFI-IZD-POD-E_1000981/P1082185" xmlDataType="decimal"/>
    </xmlCellPr>
  </singleXmlCell>
  <singleXmlCell id="1325" r="H34" connectionId="0">
    <xmlCellPr id="1" uniqueName="P1080000">
      <xmlPr mapId="3" xpath="/TFI-IZD-POD/IPK-GFI-IZD-POD-E_1000981/P1080000" xmlDataType="decimal"/>
    </xmlCellPr>
  </singleXmlCell>
  <singleXmlCell id="1326" r="I34" connectionId="0">
    <xmlCellPr id="1" uniqueName="P1080001">
      <xmlPr mapId="3" xpath="/TFI-IZD-POD/IPK-GFI-IZD-POD-E_1000981/P1080001" xmlDataType="decimal"/>
    </xmlCellPr>
  </singleXmlCell>
  <singleXmlCell id="1327" r="J34" connectionId="0">
    <xmlCellPr id="1" uniqueName="P1080002">
      <xmlPr mapId="3" xpath="/TFI-IZD-POD/IPK-GFI-IZD-POD-E_1000981/P1080002" xmlDataType="decimal"/>
    </xmlCellPr>
  </singleXmlCell>
  <singleXmlCell id="1328" r="K34" connectionId="0">
    <xmlCellPr id="1" uniqueName="P1080003">
      <xmlPr mapId="3" xpath="/TFI-IZD-POD/IPK-GFI-IZD-POD-E_1000981/P1080003" xmlDataType="decimal"/>
    </xmlCellPr>
  </singleXmlCell>
  <singleXmlCell id="1329" r="L34" connectionId="0">
    <xmlCellPr id="1" uniqueName="P1080004">
      <xmlPr mapId="3" xpath="/TFI-IZD-POD/IPK-GFI-IZD-POD-E_1000981/P1080004" xmlDataType="decimal"/>
    </xmlCellPr>
  </singleXmlCell>
  <singleXmlCell id="1330" r="M34" connectionId="0">
    <xmlCellPr id="1" uniqueName="P1080005">
      <xmlPr mapId="3" xpath="/TFI-IZD-POD/IPK-GFI-IZD-POD-E_1000981/P1080005" xmlDataType="decimal"/>
    </xmlCellPr>
  </singleXmlCell>
  <singleXmlCell id="1331" r="N34" connectionId="0">
    <xmlCellPr id="1" uniqueName="P1080006">
      <xmlPr mapId="3" xpath="/TFI-IZD-POD/IPK-GFI-IZD-POD-E_1000981/P1080006" xmlDataType="decimal"/>
    </xmlCellPr>
  </singleXmlCell>
  <singleXmlCell id="1332" r="O34" connectionId="0">
    <xmlCellPr id="1" uniqueName="P1080007">
      <xmlPr mapId="3" xpath="/TFI-IZD-POD/IPK-GFI-IZD-POD-E_1000981/P1080007" xmlDataType="decimal"/>
    </xmlCellPr>
  </singleXmlCell>
  <singleXmlCell id="1333" r="P34" connectionId="0">
    <xmlCellPr id="1" uniqueName="P1082186">
      <xmlPr mapId="3" xpath="/TFI-IZD-POD/IPK-GFI-IZD-POD-E_1000981/P1082186" xmlDataType="decimal"/>
    </xmlCellPr>
  </singleXmlCell>
  <singleXmlCell id="1334" r="Q34" connectionId="0">
    <xmlCellPr id="1" uniqueName="P1082187">
      <xmlPr mapId="3" xpath="/TFI-IZD-POD/IPK-GFI-IZD-POD-E_1000981/P1082187" xmlDataType="decimal"/>
    </xmlCellPr>
  </singleXmlCell>
  <singleXmlCell id="1335" r="R34" connectionId="0">
    <xmlCellPr id="1" uniqueName="P1082188">
      <xmlPr mapId="3" xpath="/TFI-IZD-POD/IPK-GFI-IZD-POD-E_1000981/P1082188" xmlDataType="decimal"/>
    </xmlCellPr>
  </singleXmlCell>
  <singleXmlCell id="1336" r="S34" connectionId="0">
    <xmlCellPr id="1" uniqueName="P1124826">
      <xmlPr mapId="3" xpath="/TFI-IZD-POD/IPK-GFI-IZD-POD-E_1000981/P1124826" xmlDataType="decimal"/>
    </xmlCellPr>
  </singleXmlCell>
  <singleXmlCell id="1337" r="T34" connectionId="0">
    <xmlCellPr id="1" uniqueName="P1124827">
      <xmlPr mapId="3" xpath="/TFI-IZD-POD/IPK-GFI-IZD-POD-E_1000981/P1124827" xmlDataType="decimal"/>
    </xmlCellPr>
  </singleXmlCell>
  <singleXmlCell id="1338" r="U34" connectionId="0">
    <xmlCellPr id="1" uniqueName="P1082189">
      <xmlPr mapId="3" xpath="/TFI-IZD-POD/IPK-GFI-IZD-POD-E_1000981/P1082189" xmlDataType="decimal"/>
    </xmlCellPr>
  </singleXmlCell>
  <singleXmlCell id="1339" r="V34" connectionId="0">
    <xmlCellPr id="1" uniqueName="P1082190">
      <xmlPr mapId="3" xpath="/TFI-IZD-POD/IPK-GFI-IZD-POD-E_1000981/P1082190" xmlDataType="decimal"/>
    </xmlCellPr>
  </singleXmlCell>
  <singleXmlCell id="1340" r="W34" connectionId="0">
    <xmlCellPr id="1" uniqueName="P1082191">
      <xmlPr mapId="3" xpath="/TFI-IZD-POD/IPK-GFI-IZD-POD-E_1000981/P1082191" xmlDataType="decimal"/>
    </xmlCellPr>
  </singleXmlCell>
  <singleXmlCell id="1341" r="X34" connectionId="0">
    <xmlCellPr id="1" uniqueName="P1082192">
      <xmlPr mapId="3" xpath="/TFI-IZD-POD/IPK-GFI-IZD-POD-E_1000981/P1082192" xmlDataType="decimal"/>
    </xmlCellPr>
  </singleXmlCell>
  <singleXmlCell id="1342" r="Y34" connectionId="0">
    <xmlCellPr id="1" uniqueName="P1082193">
      <xmlPr mapId="3" xpath="/TFI-IZD-POD/IPK-GFI-IZD-POD-E_1000981/P1082193" xmlDataType="decimal"/>
    </xmlCellPr>
  </singleXmlCell>
  <singleXmlCell id="1343" r="H36" connectionId="0">
    <xmlCellPr id="1" uniqueName="P1080008">
      <xmlPr mapId="3" xpath="/TFI-IZD-POD/IPK-GFI-IZD-POD-E_1000981/P1080008" xmlDataType="decimal"/>
    </xmlCellPr>
  </singleXmlCell>
  <singleXmlCell id="1344" r="I36" connectionId="0">
    <xmlCellPr id="1" uniqueName="P1080009">
      <xmlPr mapId="3" xpath="/TFI-IZD-POD/IPK-GFI-IZD-POD-E_1000981/P1080009" xmlDataType="decimal"/>
    </xmlCellPr>
  </singleXmlCell>
  <singleXmlCell id="1345" r="J36" connectionId="0">
    <xmlCellPr id="1" uniqueName="P1080010">
      <xmlPr mapId="3" xpath="/TFI-IZD-POD/IPK-GFI-IZD-POD-E_1000981/P1080010" xmlDataType="decimal"/>
    </xmlCellPr>
  </singleXmlCell>
  <singleXmlCell id="1346" r="K36" connectionId="0">
    <xmlCellPr id="1" uniqueName="P1080011">
      <xmlPr mapId="3" xpath="/TFI-IZD-POD/IPK-GFI-IZD-POD-E_1000981/P1080011" xmlDataType="decimal"/>
    </xmlCellPr>
  </singleXmlCell>
  <singleXmlCell id="1347" r="L36" connectionId="0">
    <xmlCellPr id="1" uniqueName="P1080012">
      <xmlPr mapId="3" xpath="/TFI-IZD-POD/IPK-GFI-IZD-POD-E_1000981/P1080012" xmlDataType="decimal"/>
    </xmlCellPr>
  </singleXmlCell>
  <singleXmlCell id="1348" r="M36" connectionId="0">
    <xmlCellPr id="1" uniqueName="P1080013">
      <xmlPr mapId="3" xpath="/TFI-IZD-POD/IPK-GFI-IZD-POD-E_1000981/P1080013" xmlDataType="decimal"/>
    </xmlCellPr>
  </singleXmlCell>
  <singleXmlCell id="1349" r="N36" connectionId="0">
    <xmlCellPr id="1" uniqueName="P1080014">
      <xmlPr mapId="3" xpath="/TFI-IZD-POD/IPK-GFI-IZD-POD-E_1000981/P1080014" xmlDataType="decimal"/>
    </xmlCellPr>
  </singleXmlCell>
  <singleXmlCell id="1350" r="O36" connectionId="0">
    <xmlCellPr id="1" uniqueName="P1080015">
      <xmlPr mapId="3" xpath="/TFI-IZD-POD/IPK-GFI-IZD-POD-E_1000981/P1080015" xmlDataType="decimal"/>
    </xmlCellPr>
  </singleXmlCell>
  <singleXmlCell id="1351" r="P36" connectionId="0">
    <xmlCellPr id="1" uniqueName="P1082194">
      <xmlPr mapId="3" xpath="/TFI-IZD-POD/IPK-GFI-IZD-POD-E_1000981/P1082194" xmlDataType="decimal"/>
    </xmlCellPr>
  </singleXmlCell>
  <singleXmlCell id="1352" r="Q36" connectionId="0">
    <xmlCellPr id="1" uniqueName="P1082195">
      <xmlPr mapId="3" xpath="/TFI-IZD-POD/IPK-GFI-IZD-POD-E_1000981/P1082195" xmlDataType="decimal"/>
    </xmlCellPr>
  </singleXmlCell>
  <singleXmlCell id="1353" r="R36" connectionId="0">
    <xmlCellPr id="1" uniqueName="P1082196">
      <xmlPr mapId="3" xpath="/TFI-IZD-POD/IPK-GFI-IZD-POD-E_1000981/P1082196" xmlDataType="decimal"/>
    </xmlCellPr>
  </singleXmlCell>
  <singleXmlCell id="1354" r="S36" connectionId="0">
    <xmlCellPr id="1" uniqueName="P1124829">
      <xmlPr mapId="3" xpath="/TFI-IZD-POD/IPK-GFI-IZD-POD-E_1000981/P1124829" xmlDataType="decimal"/>
    </xmlCellPr>
  </singleXmlCell>
  <singleXmlCell id="1355" r="T36" connectionId="0">
    <xmlCellPr id="1" uniqueName="P1124830">
      <xmlPr mapId="3" xpath="/TFI-IZD-POD/IPK-GFI-IZD-POD-E_1000981/P1124830" xmlDataType="decimal"/>
    </xmlCellPr>
  </singleXmlCell>
  <singleXmlCell id="1356" r="U36" connectionId="0">
    <xmlCellPr id="1" uniqueName="P1082197">
      <xmlPr mapId="3" xpath="/TFI-IZD-POD/IPK-GFI-IZD-POD-E_1000981/P1082197" xmlDataType="decimal"/>
    </xmlCellPr>
  </singleXmlCell>
  <singleXmlCell id="1357" r="V36" connectionId="0">
    <xmlCellPr id="1" uniqueName="P1082198">
      <xmlPr mapId="3" xpath="/TFI-IZD-POD/IPK-GFI-IZD-POD-E_1000981/P1082198" xmlDataType="decimal"/>
    </xmlCellPr>
  </singleXmlCell>
  <singleXmlCell id="1358" r="W36" connectionId="0">
    <xmlCellPr id="1" uniqueName="P1082199">
      <xmlPr mapId="3" xpath="/TFI-IZD-POD/IPK-GFI-IZD-POD-E_1000981/P1082199" xmlDataType="decimal"/>
    </xmlCellPr>
  </singleXmlCell>
  <singleXmlCell id="1359" r="X36" connectionId="0">
    <xmlCellPr id="1" uniqueName="P1082200">
      <xmlPr mapId="3" xpath="/TFI-IZD-POD/IPK-GFI-IZD-POD-E_1000981/P1082200" xmlDataType="decimal"/>
    </xmlCellPr>
  </singleXmlCell>
  <singleXmlCell id="1360" r="Y36" connectionId="0">
    <xmlCellPr id="1" uniqueName="P1082201">
      <xmlPr mapId="3" xpath="/TFI-IZD-POD/IPK-GFI-IZD-POD-E_1000981/P1082201" xmlDataType="decimal"/>
    </xmlCellPr>
  </singleXmlCell>
  <singleXmlCell id="1361" r="H37" connectionId="0">
    <xmlCellPr id="1" uniqueName="P1080016">
      <xmlPr mapId="3" xpath="/TFI-IZD-POD/IPK-GFI-IZD-POD-E_1000981/P1080016" xmlDataType="decimal"/>
    </xmlCellPr>
  </singleXmlCell>
  <singleXmlCell id="1362" r="I37" connectionId="0">
    <xmlCellPr id="1" uniqueName="P1080017">
      <xmlPr mapId="3" xpath="/TFI-IZD-POD/IPK-GFI-IZD-POD-E_1000981/P1080017" xmlDataType="decimal"/>
    </xmlCellPr>
  </singleXmlCell>
  <singleXmlCell id="1363" r="J37" connectionId="0">
    <xmlCellPr id="1" uniqueName="P1080018">
      <xmlPr mapId="3" xpath="/TFI-IZD-POD/IPK-GFI-IZD-POD-E_1000981/P1080018" xmlDataType="decimal"/>
    </xmlCellPr>
  </singleXmlCell>
  <singleXmlCell id="1364" r="K37" connectionId="0">
    <xmlCellPr id="1" uniqueName="P1080019">
      <xmlPr mapId="3" xpath="/TFI-IZD-POD/IPK-GFI-IZD-POD-E_1000981/P1080019" xmlDataType="decimal"/>
    </xmlCellPr>
  </singleXmlCell>
  <singleXmlCell id="1365" r="L37" connectionId="0">
    <xmlCellPr id="1" uniqueName="P1080020">
      <xmlPr mapId="3" xpath="/TFI-IZD-POD/IPK-GFI-IZD-POD-E_1000981/P1080020" xmlDataType="decimal"/>
    </xmlCellPr>
  </singleXmlCell>
  <singleXmlCell id="1366" r="M37" connectionId="0">
    <xmlCellPr id="1" uniqueName="P1080021">
      <xmlPr mapId="3" xpath="/TFI-IZD-POD/IPK-GFI-IZD-POD-E_1000981/P1080021" xmlDataType="decimal"/>
    </xmlCellPr>
  </singleXmlCell>
  <singleXmlCell id="1367" r="N37" connectionId="0">
    <xmlCellPr id="1" uniqueName="P1080022">
      <xmlPr mapId="3" xpath="/TFI-IZD-POD/IPK-GFI-IZD-POD-E_1000981/P1080022" xmlDataType="decimal"/>
    </xmlCellPr>
  </singleXmlCell>
  <singleXmlCell id="1368" r="O37" connectionId="0">
    <xmlCellPr id="1" uniqueName="P1080023">
      <xmlPr mapId="3" xpath="/TFI-IZD-POD/IPK-GFI-IZD-POD-E_1000981/P1080023" xmlDataType="decimal"/>
    </xmlCellPr>
  </singleXmlCell>
  <singleXmlCell id="1369" r="P37" connectionId="0">
    <xmlCellPr id="1" uniqueName="P1082202">
      <xmlPr mapId="3" xpath="/TFI-IZD-POD/IPK-GFI-IZD-POD-E_1000981/P1082202" xmlDataType="decimal"/>
    </xmlCellPr>
  </singleXmlCell>
  <singleXmlCell id="1370" r="Q37" connectionId="0">
    <xmlCellPr id="1" uniqueName="P1082203">
      <xmlPr mapId="3" xpath="/TFI-IZD-POD/IPK-GFI-IZD-POD-E_1000981/P1082203" xmlDataType="decimal"/>
    </xmlCellPr>
  </singleXmlCell>
  <singleXmlCell id="1371" r="R37" connectionId="0">
    <xmlCellPr id="1" uniqueName="P1082204">
      <xmlPr mapId="3" xpath="/TFI-IZD-POD/IPK-GFI-IZD-POD-E_1000981/P1082204" xmlDataType="decimal"/>
    </xmlCellPr>
  </singleXmlCell>
  <singleXmlCell id="1372" r="S37" connectionId="0">
    <xmlCellPr id="1" uniqueName="P1124828">
      <xmlPr mapId="3" xpath="/TFI-IZD-POD/IPK-GFI-IZD-POD-E_1000981/P1124828" xmlDataType="decimal"/>
    </xmlCellPr>
  </singleXmlCell>
  <singleXmlCell id="1373" r="T37" connectionId="0">
    <xmlCellPr id="1" uniqueName="P1124831">
      <xmlPr mapId="3" xpath="/TFI-IZD-POD/IPK-GFI-IZD-POD-E_1000981/P1124831" xmlDataType="decimal"/>
    </xmlCellPr>
  </singleXmlCell>
  <singleXmlCell id="1374" r="U37" connectionId="0">
    <xmlCellPr id="1" uniqueName="P1082205">
      <xmlPr mapId="3" xpath="/TFI-IZD-POD/IPK-GFI-IZD-POD-E_1000981/P1082205" xmlDataType="decimal"/>
    </xmlCellPr>
  </singleXmlCell>
  <singleXmlCell id="1375" r="V37" connectionId="0">
    <xmlCellPr id="1" uniqueName="P1082206">
      <xmlPr mapId="3" xpath="/TFI-IZD-POD/IPK-GFI-IZD-POD-E_1000981/P1082206" xmlDataType="decimal"/>
    </xmlCellPr>
  </singleXmlCell>
  <singleXmlCell id="1376" r="W37" connectionId="0">
    <xmlCellPr id="1" uniqueName="P1082207">
      <xmlPr mapId="3" xpath="/TFI-IZD-POD/IPK-GFI-IZD-POD-E_1000981/P1082207" xmlDataType="decimal"/>
    </xmlCellPr>
  </singleXmlCell>
  <singleXmlCell id="1377" r="X37" connectionId="0">
    <xmlCellPr id="1" uniqueName="P1082208">
      <xmlPr mapId="3" xpath="/TFI-IZD-POD/IPK-GFI-IZD-POD-E_1000981/P1082208" xmlDataType="decimal"/>
    </xmlCellPr>
  </singleXmlCell>
  <singleXmlCell id="1378" r="Y37" connectionId="0">
    <xmlCellPr id="1" uniqueName="P1082209">
      <xmlPr mapId="3" xpath="/TFI-IZD-POD/IPK-GFI-IZD-POD-E_1000981/P1082209" xmlDataType="decimal"/>
    </xmlCellPr>
  </singleXmlCell>
  <singleXmlCell id="1379" r="H38" connectionId="0">
    <xmlCellPr id="1" uniqueName="P1080024">
      <xmlPr mapId="3" xpath="/TFI-IZD-POD/IPK-GFI-IZD-POD-E_1000981/P1080024" xmlDataType="decimal"/>
    </xmlCellPr>
  </singleXmlCell>
  <singleXmlCell id="1380" r="I38" connectionId="0">
    <xmlCellPr id="1" uniqueName="P1080025">
      <xmlPr mapId="3" xpath="/TFI-IZD-POD/IPK-GFI-IZD-POD-E_1000981/P1080025" xmlDataType="decimal"/>
    </xmlCellPr>
  </singleXmlCell>
  <singleXmlCell id="1381" r="J38" connectionId="0">
    <xmlCellPr id="1" uniqueName="P1080026">
      <xmlPr mapId="3" xpath="/TFI-IZD-POD/IPK-GFI-IZD-POD-E_1000981/P1080026" xmlDataType="decimal"/>
    </xmlCellPr>
  </singleXmlCell>
  <singleXmlCell id="1382" r="K38" connectionId="0">
    <xmlCellPr id="1" uniqueName="P1080027">
      <xmlPr mapId="3" xpath="/TFI-IZD-POD/IPK-GFI-IZD-POD-E_1000981/P1080027" xmlDataType="decimal"/>
    </xmlCellPr>
  </singleXmlCell>
  <singleXmlCell id="1383" r="L38" connectionId="0">
    <xmlCellPr id="1" uniqueName="P1080028">
      <xmlPr mapId="3" xpath="/TFI-IZD-POD/IPK-GFI-IZD-POD-E_1000981/P1080028" xmlDataType="decimal"/>
    </xmlCellPr>
  </singleXmlCell>
  <singleXmlCell id="1384" r="M38" connectionId="0">
    <xmlCellPr id="1" uniqueName="P1080029">
      <xmlPr mapId="3" xpath="/TFI-IZD-POD/IPK-GFI-IZD-POD-E_1000981/P1080029" xmlDataType="decimal"/>
    </xmlCellPr>
  </singleXmlCell>
  <singleXmlCell id="1385" r="N38" connectionId="0">
    <xmlCellPr id="1" uniqueName="P1080030">
      <xmlPr mapId="3" xpath="/TFI-IZD-POD/IPK-GFI-IZD-POD-E_1000981/P1080030" xmlDataType="decimal"/>
    </xmlCellPr>
  </singleXmlCell>
  <singleXmlCell id="1386" r="O38" connectionId="0">
    <xmlCellPr id="1" uniqueName="P1080031">
      <xmlPr mapId="3" xpath="/TFI-IZD-POD/IPK-GFI-IZD-POD-E_1000981/P1080031" xmlDataType="decimal"/>
    </xmlCellPr>
  </singleXmlCell>
  <singleXmlCell id="1387" r="P38" connectionId="0">
    <xmlCellPr id="1" uniqueName="P1082210">
      <xmlPr mapId="3" xpath="/TFI-IZD-POD/IPK-GFI-IZD-POD-E_1000981/P1082210" xmlDataType="decimal"/>
    </xmlCellPr>
  </singleXmlCell>
  <singleXmlCell id="1388" r="Q38" connectionId="0">
    <xmlCellPr id="1" uniqueName="P1082211">
      <xmlPr mapId="3" xpath="/TFI-IZD-POD/IPK-GFI-IZD-POD-E_1000981/P1082211" xmlDataType="decimal"/>
    </xmlCellPr>
  </singleXmlCell>
  <singleXmlCell id="1389" r="R38" connectionId="0">
    <xmlCellPr id="1" uniqueName="P1082212">
      <xmlPr mapId="3" xpath="/TFI-IZD-POD/IPK-GFI-IZD-POD-E_1000981/P1082212" xmlDataType="decimal"/>
    </xmlCellPr>
  </singleXmlCell>
  <singleXmlCell id="1390" r="S38" connectionId="0">
    <xmlCellPr id="1" uniqueName="P1124832">
      <xmlPr mapId="3" xpath="/TFI-IZD-POD/IPK-GFI-IZD-POD-E_1000981/P1124832" xmlDataType="decimal"/>
    </xmlCellPr>
  </singleXmlCell>
  <singleXmlCell id="1391" r="T38" connectionId="0">
    <xmlCellPr id="1" uniqueName="P1124833">
      <xmlPr mapId="3" xpath="/TFI-IZD-POD/IPK-GFI-IZD-POD-E_1000981/P1124833" xmlDataType="decimal"/>
    </xmlCellPr>
  </singleXmlCell>
  <singleXmlCell id="1392" r="U38" connectionId="0">
    <xmlCellPr id="1" uniqueName="P1082213">
      <xmlPr mapId="3" xpath="/TFI-IZD-POD/IPK-GFI-IZD-POD-E_1000981/P1082213" xmlDataType="decimal"/>
    </xmlCellPr>
  </singleXmlCell>
  <singleXmlCell id="1393" r="V38" connectionId="0">
    <xmlCellPr id="1" uniqueName="P1082214">
      <xmlPr mapId="3" xpath="/TFI-IZD-POD/IPK-GFI-IZD-POD-E_1000981/P1082214" xmlDataType="decimal"/>
    </xmlCellPr>
  </singleXmlCell>
  <singleXmlCell id="1394" r="W38" connectionId="0">
    <xmlCellPr id="1" uniqueName="P1082215">
      <xmlPr mapId="3" xpath="/TFI-IZD-POD/IPK-GFI-IZD-POD-E_1000981/P1082215" xmlDataType="decimal"/>
    </xmlCellPr>
  </singleXmlCell>
  <singleXmlCell id="1395" r="X38" connectionId="0">
    <xmlCellPr id="1" uniqueName="P1082216">
      <xmlPr mapId="3" xpath="/TFI-IZD-POD/IPK-GFI-IZD-POD-E_1000981/P1082216" xmlDataType="decimal"/>
    </xmlCellPr>
  </singleXmlCell>
  <singleXmlCell id="1396" r="Y38" connectionId="0">
    <xmlCellPr id="1" uniqueName="P1082217">
      <xmlPr mapId="3" xpath="/TFI-IZD-POD/IPK-GFI-IZD-POD-E_1000981/P1082217" xmlDataType="decimal"/>
    </xmlCellPr>
  </singleXmlCell>
  <singleXmlCell id="1397" r="H39" connectionId="0">
    <xmlCellPr id="1" uniqueName="P1080032">
      <xmlPr mapId="3" xpath="/TFI-IZD-POD/IPK-GFI-IZD-POD-E_1000981/P1080032" xmlDataType="decimal"/>
    </xmlCellPr>
  </singleXmlCell>
  <singleXmlCell id="1398" r="I39" connectionId="0">
    <xmlCellPr id="1" uniqueName="P1080033">
      <xmlPr mapId="3" xpath="/TFI-IZD-POD/IPK-GFI-IZD-POD-E_1000981/P1080033" xmlDataType="decimal"/>
    </xmlCellPr>
  </singleXmlCell>
  <singleXmlCell id="1399" r="J39" connectionId="0">
    <xmlCellPr id="1" uniqueName="P1080034">
      <xmlPr mapId="3" xpath="/TFI-IZD-POD/IPK-GFI-IZD-POD-E_1000981/P1080034" xmlDataType="decimal"/>
    </xmlCellPr>
  </singleXmlCell>
  <singleXmlCell id="1400" r="K39" connectionId="0">
    <xmlCellPr id="1" uniqueName="P1080035">
      <xmlPr mapId="3" xpath="/TFI-IZD-POD/IPK-GFI-IZD-POD-E_1000981/P1080035" xmlDataType="decimal"/>
    </xmlCellPr>
  </singleXmlCell>
  <singleXmlCell id="1401" r="L39" connectionId="0">
    <xmlCellPr id="1" uniqueName="P1080036">
      <xmlPr mapId="3" xpath="/TFI-IZD-POD/IPK-GFI-IZD-POD-E_1000981/P1080036" xmlDataType="decimal"/>
    </xmlCellPr>
  </singleXmlCell>
  <singleXmlCell id="1402" r="M39" connectionId="0">
    <xmlCellPr id="1" uniqueName="P1080037">
      <xmlPr mapId="3" xpath="/TFI-IZD-POD/IPK-GFI-IZD-POD-E_1000981/P1080037" xmlDataType="decimal"/>
    </xmlCellPr>
  </singleXmlCell>
  <singleXmlCell id="1403" r="N39" connectionId="0">
    <xmlCellPr id="1" uniqueName="P1080038">
      <xmlPr mapId="3" xpath="/TFI-IZD-POD/IPK-GFI-IZD-POD-E_1000981/P1080038" xmlDataType="decimal"/>
    </xmlCellPr>
  </singleXmlCell>
  <singleXmlCell id="1404" r="O39" connectionId="0">
    <xmlCellPr id="1" uniqueName="P1080039">
      <xmlPr mapId="3" xpath="/TFI-IZD-POD/IPK-GFI-IZD-POD-E_1000981/P1080039" xmlDataType="decimal"/>
    </xmlCellPr>
  </singleXmlCell>
  <singleXmlCell id="1405" r="P39" connectionId="0">
    <xmlCellPr id="1" uniqueName="P1082220">
      <xmlPr mapId="3" xpath="/TFI-IZD-POD/IPK-GFI-IZD-POD-E_1000981/P1082220" xmlDataType="decimal"/>
    </xmlCellPr>
  </singleXmlCell>
  <singleXmlCell id="1406" r="Q39" connectionId="0">
    <xmlCellPr id="1" uniqueName="P1082222">
      <xmlPr mapId="3" xpath="/TFI-IZD-POD/IPK-GFI-IZD-POD-E_1000981/P1082222" xmlDataType="decimal"/>
    </xmlCellPr>
  </singleXmlCell>
  <singleXmlCell id="1407" r="R39" connectionId="0">
    <xmlCellPr id="1" uniqueName="P1082224">
      <xmlPr mapId="3" xpath="/TFI-IZD-POD/IPK-GFI-IZD-POD-E_1000981/P1082224" xmlDataType="decimal"/>
    </xmlCellPr>
  </singleXmlCell>
  <singleXmlCell id="1408" r="S39" connectionId="0">
    <xmlCellPr id="1" uniqueName="P1124834">
      <xmlPr mapId="3" xpath="/TFI-IZD-POD/IPK-GFI-IZD-POD-E_1000981/P1124834" xmlDataType="decimal"/>
    </xmlCellPr>
  </singleXmlCell>
  <singleXmlCell id="1409" r="T39" connectionId="0">
    <xmlCellPr id="1" uniqueName="P1124835">
      <xmlPr mapId="3" xpath="/TFI-IZD-POD/IPK-GFI-IZD-POD-E_1000981/P1124835" xmlDataType="decimal"/>
    </xmlCellPr>
  </singleXmlCell>
  <singleXmlCell id="1410" r="U39" connectionId="0">
    <xmlCellPr id="1" uniqueName="P1082225">
      <xmlPr mapId="3" xpath="/TFI-IZD-POD/IPK-GFI-IZD-POD-E_1000981/P1082225" xmlDataType="decimal"/>
    </xmlCellPr>
  </singleXmlCell>
  <singleXmlCell id="1411" r="V39" connectionId="0">
    <xmlCellPr id="1" uniqueName="P1082227">
      <xmlPr mapId="3" xpath="/TFI-IZD-POD/IPK-GFI-IZD-POD-E_1000981/P1082227" xmlDataType="decimal"/>
    </xmlCellPr>
  </singleXmlCell>
  <singleXmlCell id="1412" r="W39" connectionId="0">
    <xmlCellPr id="1" uniqueName="P1082229">
      <xmlPr mapId="3" xpath="/TFI-IZD-POD/IPK-GFI-IZD-POD-E_1000981/P1082229" xmlDataType="decimal"/>
    </xmlCellPr>
  </singleXmlCell>
  <singleXmlCell id="1413" r="X39" connectionId="0">
    <xmlCellPr id="1" uniqueName="P1082232">
      <xmlPr mapId="3" xpath="/TFI-IZD-POD/IPK-GFI-IZD-POD-E_1000981/P1082232" xmlDataType="decimal"/>
    </xmlCellPr>
  </singleXmlCell>
  <singleXmlCell id="1414" r="Y39" connectionId="0">
    <xmlCellPr id="1" uniqueName="P1082234">
      <xmlPr mapId="3" xpath="/TFI-IZD-POD/IPK-GFI-IZD-POD-E_1000981/P1082234" xmlDataType="decimal"/>
    </xmlCellPr>
  </singleXmlCell>
  <singleXmlCell id="1415" r="H40" connectionId="0">
    <xmlCellPr id="1" uniqueName="P1080040">
      <xmlPr mapId="3" xpath="/TFI-IZD-POD/IPK-GFI-IZD-POD-E_1000981/P1080040" xmlDataType="decimal"/>
    </xmlCellPr>
  </singleXmlCell>
  <singleXmlCell id="1416" r="I40" connectionId="0">
    <xmlCellPr id="1" uniqueName="P1080041">
      <xmlPr mapId="3" xpath="/TFI-IZD-POD/IPK-GFI-IZD-POD-E_1000981/P1080041" xmlDataType="decimal"/>
    </xmlCellPr>
  </singleXmlCell>
  <singleXmlCell id="1417" r="J40" connectionId="0">
    <xmlCellPr id="1" uniqueName="P1080042">
      <xmlPr mapId="3" xpath="/TFI-IZD-POD/IPK-GFI-IZD-POD-E_1000981/P1080042" xmlDataType="decimal"/>
    </xmlCellPr>
  </singleXmlCell>
  <singleXmlCell id="1418" r="K40" connectionId="0">
    <xmlCellPr id="1" uniqueName="P1080043">
      <xmlPr mapId="3" xpath="/TFI-IZD-POD/IPK-GFI-IZD-POD-E_1000981/P1080043" xmlDataType="decimal"/>
    </xmlCellPr>
  </singleXmlCell>
  <singleXmlCell id="1419" r="L40" connectionId="0">
    <xmlCellPr id="1" uniqueName="P1080044">
      <xmlPr mapId="3" xpath="/TFI-IZD-POD/IPK-GFI-IZD-POD-E_1000981/P1080044" xmlDataType="decimal"/>
    </xmlCellPr>
  </singleXmlCell>
  <singleXmlCell id="1420" r="M40" connectionId="0">
    <xmlCellPr id="1" uniqueName="P1080045">
      <xmlPr mapId="3" xpath="/TFI-IZD-POD/IPK-GFI-IZD-POD-E_1000981/P1080045" xmlDataType="decimal"/>
    </xmlCellPr>
  </singleXmlCell>
  <singleXmlCell id="1421" r="N40" connectionId="0">
    <xmlCellPr id="1" uniqueName="P1080046">
      <xmlPr mapId="3" xpath="/TFI-IZD-POD/IPK-GFI-IZD-POD-E_1000981/P1080046" xmlDataType="decimal"/>
    </xmlCellPr>
  </singleXmlCell>
  <singleXmlCell id="1422" r="O40" connectionId="0">
    <xmlCellPr id="1" uniqueName="P1080047">
      <xmlPr mapId="3" xpath="/TFI-IZD-POD/IPK-GFI-IZD-POD-E_1000981/P1080047" xmlDataType="decimal"/>
    </xmlCellPr>
  </singleXmlCell>
  <singleXmlCell id="1423" r="P40" connectionId="0">
    <xmlCellPr id="1" uniqueName="P1082236">
      <xmlPr mapId="3" xpath="/TFI-IZD-POD/IPK-GFI-IZD-POD-E_1000981/P1082236" xmlDataType="decimal"/>
    </xmlCellPr>
  </singleXmlCell>
  <singleXmlCell id="1424" r="Q40" connectionId="0">
    <xmlCellPr id="1" uniqueName="P1082248">
      <xmlPr mapId="3" xpath="/TFI-IZD-POD/IPK-GFI-IZD-POD-E_1000981/P1082248" xmlDataType="decimal"/>
    </xmlCellPr>
  </singleXmlCell>
  <singleXmlCell id="1425" r="R40" connectionId="0">
    <xmlCellPr id="1" uniqueName="P1082250">
      <xmlPr mapId="3" xpath="/TFI-IZD-POD/IPK-GFI-IZD-POD-E_1000981/P1082250" xmlDataType="decimal"/>
    </xmlCellPr>
  </singleXmlCell>
  <singleXmlCell id="1426" r="S40" connectionId="0">
    <xmlCellPr id="1" uniqueName="P1124836">
      <xmlPr mapId="3" xpath="/TFI-IZD-POD/IPK-GFI-IZD-POD-E_1000981/P1124836" xmlDataType="decimal"/>
    </xmlCellPr>
  </singleXmlCell>
  <singleXmlCell id="1427" r="T40" connectionId="0">
    <xmlCellPr id="1" uniqueName="P1124837">
      <xmlPr mapId="3" xpath="/TFI-IZD-POD/IPK-GFI-IZD-POD-E_1000981/P1124837" xmlDataType="decimal"/>
    </xmlCellPr>
  </singleXmlCell>
  <singleXmlCell id="1428" r="U40" connectionId="0">
    <xmlCellPr id="1" uniqueName="P1082252">
      <xmlPr mapId="3" xpath="/TFI-IZD-POD/IPK-GFI-IZD-POD-E_1000981/P1082252" xmlDataType="decimal"/>
    </xmlCellPr>
  </singleXmlCell>
  <singleXmlCell id="1429" r="V40" connectionId="0">
    <xmlCellPr id="1" uniqueName="P1082254">
      <xmlPr mapId="3" xpath="/TFI-IZD-POD/IPK-GFI-IZD-POD-E_1000981/P1082254" xmlDataType="decimal"/>
    </xmlCellPr>
  </singleXmlCell>
  <singleXmlCell id="1430" r="W40" connectionId="0">
    <xmlCellPr id="1" uniqueName="P1082256">
      <xmlPr mapId="3" xpath="/TFI-IZD-POD/IPK-GFI-IZD-POD-E_1000981/P1082256" xmlDataType="decimal"/>
    </xmlCellPr>
  </singleXmlCell>
  <singleXmlCell id="1431" r="X40" connectionId="0">
    <xmlCellPr id="1" uniqueName="P1082257">
      <xmlPr mapId="3" xpath="/TFI-IZD-POD/IPK-GFI-IZD-POD-E_1000981/P1082257" xmlDataType="decimal"/>
    </xmlCellPr>
  </singleXmlCell>
  <singleXmlCell id="1432" r="Y40" connectionId="0">
    <xmlCellPr id="1" uniqueName="P1082259">
      <xmlPr mapId="3" xpath="/TFI-IZD-POD/IPK-GFI-IZD-POD-E_1000981/P1082259" xmlDataType="decimal"/>
    </xmlCellPr>
  </singleXmlCell>
  <singleXmlCell id="1433" r="H41" connectionId="0">
    <xmlCellPr id="1" uniqueName="P1080048">
      <xmlPr mapId="3" xpath="/TFI-IZD-POD/IPK-GFI-IZD-POD-E_1000981/P1080048" xmlDataType="decimal"/>
    </xmlCellPr>
  </singleXmlCell>
  <singleXmlCell id="1434" r="I41" connectionId="0">
    <xmlCellPr id="1" uniqueName="P1080049">
      <xmlPr mapId="3" xpath="/TFI-IZD-POD/IPK-GFI-IZD-POD-E_1000981/P1080049" xmlDataType="decimal"/>
    </xmlCellPr>
  </singleXmlCell>
  <singleXmlCell id="1435" r="J41" connectionId="0">
    <xmlCellPr id="1" uniqueName="P1080050">
      <xmlPr mapId="3" xpath="/TFI-IZD-POD/IPK-GFI-IZD-POD-E_1000981/P1080050" xmlDataType="decimal"/>
    </xmlCellPr>
  </singleXmlCell>
  <singleXmlCell id="1436" r="K41" connectionId="0">
    <xmlCellPr id="1" uniqueName="P1080051">
      <xmlPr mapId="3" xpath="/TFI-IZD-POD/IPK-GFI-IZD-POD-E_1000981/P1080051" xmlDataType="decimal"/>
    </xmlCellPr>
  </singleXmlCell>
  <singleXmlCell id="1437" r="L41" connectionId="0">
    <xmlCellPr id="1" uniqueName="P1080052">
      <xmlPr mapId="3" xpath="/TFI-IZD-POD/IPK-GFI-IZD-POD-E_1000981/P1080052" xmlDataType="decimal"/>
    </xmlCellPr>
  </singleXmlCell>
  <singleXmlCell id="1438" r="M41" connectionId="0">
    <xmlCellPr id="1" uniqueName="P1080053">
      <xmlPr mapId="3" xpath="/TFI-IZD-POD/IPK-GFI-IZD-POD-E_1000981/P1080053" xmlDataType="decimal"/>
    </xmlCellPr>
  </singleXmlCell>
  <singleXmlCell id="1439" r="N41" connectionId="0">
    <xmlCellPr id="1" uniqueName="P1080054">
      <xmlPr mapId="3" xpath="/TFI-IZD-POD/IPK-GFI-IZD-POD-E_1000981/P1080054" xmlDataType="decimal"/>
    </xmlCellPr>
  </singleXmlCell>
  <singleXmlCell id="1440" r="O41" connectionId="0">
    <xmlCellPr id="1" uniqueName="P1080055">
      <xmlPr mapId="3" xpath="/TFI-IZD-POD/IPK-GFI-IZD-POD-E_1000981/P1080055" xmlDataType="decimal"/>
    </xmlCellPr>
  </singleXmlCell>
  <singleXmlCell id="1441" r="P41" connectionId="0">
    <xmlCellPr id="1" uniqueName="P1082260">
      <xmlPr mapId="3" xpath="/TFI-IZD-POD/IPK-GFI-IZD-POD-E_1000981/P1082260" xmlDataType="decimal"/>
    </xmlCellPr>
  </singleXmlCell>
  <singleXmlCell id="1442" r="Q41" connectionId="0">
    <xmlCellPr id="1" uniqueName="P1082237">
      <xmlPr mapId="3" xpath="/TFI-IZD-POD/IPK-GFI-IZD-POD-E_1000981/P1082237" xmlDataType="decimal"/>
    </xmlCellPr>
  </singleXmlCell>
  <singleXmlCell id="1443" r="R41" connectionId="0">
    <xmlCellPr id="1" uniqueName="P1082261">
      <xmlPr mapId="3" xpath="/TFI-IZD-POD/IPK-GFI-IZD-POD-E_1000981/P1082261" xmlDataType="decimal"/>
    </xmlCellPr>
  </singleXmlCell>
  <singleXmlCell id="1444" r="S41" connectionId="0">
    <xmlCellPr id="1" uniqueName="P1124838">
      <xmlPr mapId="3" xpath="/TFI-IZD-POD/IPK-GFI-IZD-POD-E_1000981/P1124838" xmlDataType="decimal"/>
    </xmlCellPr>
  </singleXmlCell>
  <singleXmlCell id="1445" r="T41" connectionId="0">
    <xmlCellPr id="1" uniqueName="P1124839">
      <xmlPr mapId="3" xpath="/TFI-IZD-POD/IPK-GFI-IZD-POD-E_1000981/P1124839" xmlDataType="decimal"/>
    </xmlCellPr>
  </singleXmlCell>
  <singleXmlCell id="1446" r="U41" connectionId="0">
    <xmlCellPr id="1" uniqueName="P1082262">
      <xmlPr mapId="3" xpath="/TFI-IZD-POD/IPK-GFI-IZD-POD-E_1000981/P1082262" xmlDataType="decimal"/>
    </xmlCellPr>
  </singleXmlCell>
  <singleXmlCell id="1447" r="V41" connectionId="0">
    <xmlCellPr id="1" uniqueName="P1082264">
      <xmlPr mapId="3" xpath="/TFI-IZD-POD/IPK-GFI-IZD-POD-E_1000981/P1082264" xmlDataType="decimal"/>
    </xmlCellPr>
  </singleXmlCell>
  <singleXmlCell id="1448" r="W41" connectionId="0">
    <xmlCellPr id="1" uniqueName="P1082265">
      <xmlPr mapId="3" xpath="/TFI-IZD-POD/IPK-GFI-IZD-POD-E_1000981/P1082265" xmlDataType="decimal"/>
    </xmlCellPr>
  </singleXmlCell>
  <singleXmlCell id="1449" r="X41" connectionId="0">
    <xmlCellPr id="1" uniqueName="P1082266">
      <xmlPr mapId="3" xpath="/TFI-IZD-POD/IPK-GFI-IZD-POD-E_1000981/P1082266" xmlDataType="decimal"/>
    </xmlCellPr>
  </singleXmlCell>
  <singleXmlCell id="1450" r="Y41" connectionId="0">
    <xmlCellPr id="1" uniqueName="P1082267">
      <xmlPr mapId="3" xpath="/TFI-IZD-POD/IPK-GFI-IZD-POD-E_1000981/P1082267" xmlDataType="decimal"/>
    </xmlCellPr>
  </singleXmlCell>
  <singleXmlCell id="1451" r="H42" connectionId="0">
    <xmlCellPr id="1" uniqueName="P1080056">
      <xmlPr mapId="3" xpath="/TFI-IZD-POD/IPK-GFI-IZD-POD-E_1000981/P1080056" xmlDataType="decimal"/>
    </xmlCellPr>
  </singleXmlCell>
  <singleXmlCell id="1452" r="I42" connectionId="0">
    <xmlCellPr id="1" uniqueName="P1080057">
      <xmlPr mapId="3" xpath="/TFI-IZD-POD/IPK-GFI-IZD-POD-E_1000981/P1080057" xmlDataType="decimal"/>
    </xmlCellPr>
  </singleXmlCell>
  <singleXmlCell id="1453" r="J42" connectionId="0">
    <xmlCellPr id="1" uniqueName="P1080058">
      <xmlPr mapId="3" xpath="/TFI-IZD-POD/IPK-GFI-IZD-POD-E_1000981/P1080058" xmlDataType="decimal"/>
    </xmlCellPr>
  </singleXmlCell>
  <singleXmlCell id="1454" r="K42" connectionId="0">
    <xmlCellPr id="1" uniqueName="P1080059">
      <xmlPr mapId="3" xpath="/TFI-IZD-POD/IPK-GFI-IZD-POD-E_1000981/P1080059" xmlDataType="decimal"/>
    </xmlCellPr>
  </singleXmlCell>
  <singleXmlCell id="1455" r="L42" connectionId="0">
    <xmlCellPr id="1" uniqueName="P1080060">
      <xmlPr mapId="3" xpath="/TFI-IZD-POD/IPK-GFI-IZD-POD-E_1000981/P1080060" xmlDataType="decimal"/>
    </xmlCellPr>
  </singleXmlCell>
  <singleXmlCell id="1456" r="M42" connectionId="0">
    <xmlCellPr id="1" uniqueName="P1080061">
      <xmlPr mapId="3" xpath="/TFI-IZD-POD/IPK-GFI-IZD-POD-E_1000981/P1080061" xmlDataType="decimal"/>
    </xmlCellPr>
  </singleXmlCell>
  <singleXmlCell id="1457" r="N42" connectionId="0">
    <xmlCellPr id="1" uniqueName="P1080062">
      <xmlPr mapId="3" xpath="/TFI-IZD-POD/IPK-GFI-IZD-POD-E_1000981/P1080062" xmlDataType="decimal"/>
    </xmlCellPr>
  </singleXmlCell>
  <singleXmlCell id="1458" r="O42" connectionId="0">
    <xmlCellPr id="1" uniqueName="P1080063">
      <xmlPr mapId="3" xpath="/TFI-IZD-POD/IPK-GFI-IZD-POD-E_1000981/P1080063" xmlDataType="decimal"/>
    </xmlCellPr>
  </singleXmlCell>
  <singleXmlCell id="1459" r="P42" connectionId="0">
    <xmlCellPr id="1" uniqueName="P1082269">
      <xmlPr mapId="3" xpath="/TFI-IZD-POD/IPK-GFI-IZD-POD-E_1000981/P1082269" xmlDataType="decimal"/>
    </xmlCellPr>
  </singleXmlCell>
  <singleXmlCell id="1460" r="Q42" connectionId="0">
    <xmlCellPr id="1" uniqueName="P1082270">
      <xmlPr mapId="3" xpath="/TFI-IZD-POD/IPK-GFI-IZD-POD-E_1000981/P1082270" xmlDataType="decimal"/>
    </xmlCellPr>
  </singleXmlCell>
  <singleXmlCell id="1461" r="R42" connectionId="0">
    <xmlCellPr id="1" uniqueName="P1082239">
      <xmlPr mapId="3" xpath="/TFI-IZD-POD/IPK-GFI-IZD-POD-E_1000981/P1082239" xmlDataType="decimal"/>
    </xmlCellPr>
  </singleXmlCell>
  <singleXmlCell id="1462" r="S42" connectionId="0">
    <xmlCellPr id="1" uniqueName="P1124840">
      <xmlPr mapId="3" xpath="/TFI-IZD-POD/IPK-GFI-IZD-POD-E_1000981/P1124840" xmlDataType="decimal"/>
    </xmlCellPr>
  </singleXmlCell>
  <singleXmlCell id="1463" r="T42" connectionId="0">
    <xmlCellPr id="1" uniqueName="P1124841">
      <xmlPr mapId="3" xpath="/TFI-IZD-POD/IPK-GFI-IZD-POD-E_1000981/P1124841" xmlDataType="decimal"/>
    </xmlCellPr>
  </singleXmlCell>
  <singleXmlCell id="1464" r="U42" connectionId="0">
    <xmlCellPr id="1" uniqueName="P1082272">
      <xmlPr mapId="3" xpath="/TFI-IZD-POD/IPK-GFI-IZD-POD-E_1000981/P1082272" xmlDataType="decimal"/>
    </xmlCellPr>
  </singleXmlCell>
  <singleXmlCell id="1465" r="V42" connectionId="0">
    <xmlCellPr id="1" uniqueName="P1082273">
      <xmlPr mapId="3" xpath="/TFI-IZD-POD/IPK-GFI-IZD-POD-E_1000981/P1082273" xmlDataType="decimal"/>
    </xmlCellPr>
  </singleXmlCell>
  <singleXmlCell id="1466" r="W42" connectionId="0">
    <xmlCellPr id="1" uniqueName="P1082275">
      <xmlPr mapId="3" xpath="/TFI-IZD-POD/IPK-GFI-IZD-POD-E_1000981/P1082275" xmlDataType="decimal"/>
    </xmlCellPr>
  </singleXmlCell>
  <singleXmlCell id="1467" r="X42" connectionId="0">
    <xmlCellPr id="1" uniqueName="P1082276">
      <xmlPr mapId="3" xpath="/TFI-IZD-POD/IPK-GFI-IZD-POD-E_1000981/P1082276" xmlDataType="decimal"/>
    </xmlCellPr>
  </singleXmlCell>
  <singleXmlCell id="1468" r="Y42" connectionId="0">
    <xmlCellPr id="1" uniqueName="P1082277">
      <xmlPr mapId="3" xpath="/TFI-IZD-POD/IPK-GFI-IZD-POD-E_1000981/P1082277" xmlDataType="decimal"/>
    </xmlCellPr>
  </singleXmlCell>
  <singleXmlCell id="1469" r="H43" connectionId="0">
    <xmlCellPr id="1" uniqueName="P1080064">
      <xmlPr mapId="3" xpath="/TFI-IZD-POD/IPK-GFI-IZD-POD-E_1000981/P1080064" xmlDataType="decimal"/>
    </xmlCellPr>
  </singleXmlCell>
  <singleXmlCell id="1470" r="I43" connectionId="0">
    <xmlCellPr id="1" uniqueName="P1080065">
      <xmlPr mapId="3" xpath="/TFI-IZD-POD/IPK-GFI-IZD-POD-E_1000981/P1080065" xmlDataType="decimal"/>
    </xmlCellPr>
  </singleXmlCell>
  <singleXmlCell id="1471" r="J43" connectionId="0">
    <xmlCellPr id="1" uniqueName="P1080066">
      <xmlPr mapId="3" xpath="/TFI-IZD-POD/IPK-GFI-IZD-POD-E_1000981/P1080066" xmlDataType="decimal"/>
    </xmlCellPr>
  </singleXmlCell>
  <singleXmlCell id="1472" r="K43" connectionId="0">
    <xmlCellPr id="1" uniqueName="P1080067">
      <xmlPr mapId="3" xpath="/TFI-IZD-POD/IPK-GFI-IZD-POD-E_1000981/P1080067" xmlDataType="decimal"/>
    </xmlCellPr>
  </singleXmlCell>
  <singleXmlCell id="1473" r="L43" connectionId="0">
    <xmlCellPr id="1" uniqueName="P1080068">
      <xmlPr mapId="3" xpath="/TFI-IZD-POD/IPK-GFI-IZD-POD-E_1000981/P1080068" xmlDataType="decimal"/>
    </xmlCellPr>
  </singleXmlCell>
  <singleXmlCell id="1474" r="M43" connectionId="0">
    <xmlCellPr id="1" uniqueName="P1080069">
      <xmlPr mapId="3" xpath="/TFI-IZD-POD/IPK-GFI-IZD-POD-E_1000981/P1080069" xmlDataType="decimal"/>
    </xmlCellPr>
  </singleXmlCell>
  <singleXmlCell id="1475" r="N43" connectionId="0">
    <xmlCellPr id="1" uniqueName="P1080070">
      <xmlPr mapId="3" xpath="/TFI-IZD-POD/IPK-GFI-IZD-POD-E_1000981/P1080070" xmlDataType="decimal"/>
    </xmlCellPr>
  </singleXmlCell>
  <singleXmlCell id="1476" r="O43" connectionId="0">
    <xmlCellPr id="1" uniqueName="P1080071">
      <xmlPr mapId="3" xpath="/TFI-IZD-POD/IPK-GFI-IZD-POD-E_1000981/P1080071" xmlDataType="decimal"/>
    </xmlCellPr>
  </singleXmlCell>
  <singleXmlCell id="1477" r="P43" connectionId="0">
    <xmlCellPr id="1" uniqueName="P1082278">
      <xmlPr mapId="3" xpath="/TFI-IZD-POD/IPK-GFI-IZD-POD-E_1000981/P1082278" xmlDataType="decimal"/>
    </xmlCellPr>
  </singleXmlCell>
  <singleXmlCell id="1478" r="Q43" connectionId="0">
    <xmlCellPr id="1" uniqueName="P1082279">
      <xmlPr mapId="3" xpath="/TFI-IZD-POD/IPK-GFI-IZD-POD-E_1000981/P1082279" xmlDataType="decimal"/>
    </xmlCellPr>
  </singleXmlCell>
  <singleXmlCell id="1479" r="R43" connectionId="0">
    <xmlCellPr id="1" uniqueName="P1082280">
      <xmlPr mapId="3" xpath="/TFI-IZD-POD/IPK-GFI-IZD-POD-E_1000981/P1082280" xmlDataType="decimal"/>
    </xmlCellPr>
  </singleXmlCell>
  <singleXmlCell id="1480" r="S43" connectionId="0">
    <xmlCellPr id="1" uniqueName="P1124842">
      <xmlPr mapId="3" xpath="/TFI-IZD-POD/IPK-GFI-IZD-POD-E_1000981/P1124842" xmlDataType="decimal"/>
    </xmlCellPr>
  </singleXmlCell>
  <singleXmlCell id="1481" r="T43" connectionId="0">
    <xmlCellPr id="1" uniqueName="P1124843">
      <xmlPr mapId="3" xpath="/TFI-IZD-POD/IPK-GFI-IZD-POD-E_1000981/P1124843" xmlDataType="decimal"/>
    </xmlCellPr>
  </singleXmlCell>
  <singleXmlCell id="1482" r="U43" connectionId="0">
    <xmlCellPr id="1" uniqueName="P1082245">
      <xmlPr mapId="3" xpath="/TFI-IZD-POD/IPK-GFI-IZD-POD-E_1000981/P1082245" xmlDataType="decimal"/>
    </xmlCellPr>
  </singleXmlCell>
  <singleXmlCell id="1483" r="V43" connectionId="0">
    <xmlCellPr id="1" uniqueName="P1082282">
      <xmlPr mapId="3" xpath="/TFI-IZD-POD/IPK-GFI-IZD-POD-E_1000981/P1082282" xmlDataType="decimal"/>
    </xmlCellPr>
  </singleXmlCell>
  <singleXmlCell id="1484" r="W43" connectionId="0">
    <xmlCellPr id="1" uniqueName="P1082284">
      <xmlPr mapId="3" xpath="/TFI-IZD-POD/IPK-GFI-IZD-POD-E_1000981/P1082284" xmlDataType="decimal"/>
    </xmlCellPr>
  </singleXmlCell>
  <singleXmlCell id="1485" r="X43" connectionId="0">
    <xmlCellPr id="1" uniqueName="P1082285">
      <xmlPr mapId="3" xpath="/TFI-IZD-POD/IPK-GFI-IZD-POD-E_1000981/P1082285" xmlDataType="decimal"/>
    </xmlCellPr>
  </singleXmlCell>
  <singleXmlCell id="1486" r="Y43" connectionId="0">
    <xmlCellPr id="1" uniqueName="P1082286">
      <xmlPr mapId="3" xpath="/TFI-IZD-POD/IPK-GFI-IZD-POD-E_1000981/P1082286" xmlDataType="decimal"/>
    </xmlCellPr>
  </singleXmlCell>
  <singleXmlCell id="1487" r="H44" connectionId="0">
    <xmlCellPr id="1" uniqueName="P1080072">
      <xmlPr mapId="3" xpath="/TFI-IZD-POD/IPK-GFI-IZD-POD-E_1000981/P1080072" xmlDataType="decimal"/>
    </xmlCellPr>
  </singleXmlCell>
  <singleXmlCell id="1488" r="I44" connectionId="0">
    <xmlCellPr id="1" uniqueName="P1080073">
      <xmlPr mapId="3" xpath="/TFI-IZD-POD/IPK-GFI-IZD-POD-E_1000981/P1080073" xmlDataType="decimal"/>
    </xmlCellPr>
  </singleXmlCell>
  <singleXmlCell id="1489" r="J44" connectionId="0">
    <xmlCellPr id="1" uniqueName="P1080074">
      <xmlPr mapId="3" xpath="/TFI-IZD-POD/IPK-GFI-IZD-POD-E_1000981/P1080074" xmlDataType="decimal"/>
    </xmlCellPr>
  </singleXmlCell>
  <singleXmlCell id="1490" r="K44" connectionId="0">
    <xmlCellPr id="1" uniqueName="P1080075">
      <xmlPr mapId="3" xpath="/TFI-IZD-POD/IPK-GFI-IZD-POD-E_1000981/P1080075" xmlDataType="decimal"/>
    </xmlCellPr>
  </singleXmlCell>
  <singleXmlCell id="1491" r="L44" connectionId="0">
    <xmlCellPr id="1" uniqueName="P1080076">
      <xmlPr mapId="3" xpath="/TFI-IZD-POD/IPK-GFI-IZD-POD-E_1000981/P1080076" xmlDataType="decimal"/>
    </xmlCellPr>
  </singleXmlCell>
  <singleXmlCell id="1492" r="M44" connectionId="0">
    <xmlCellPr id="1" uniqueName="P1080077">
      <xmlPr mapId="3" xpath="/TFI-IZD-POD/IPK-GFI-IZD-POD-E_1000981/P1080077" xmlDataType="decimal"/>
    </xmlCellPr>
  </singleXmlCell>
  <singleXmlCell id="1493" r="N44" connectionId="0">
    <xmlCellPr id="1" uniqueName="P1080078">
      <xmlPr mapId="3" xpath="/TFI-IZD-POD/IPK-GFI-IZD-POD-E_1000981/P1080078" xmlDataType="decimal"/>
    </xmlCellPr>
  </singleXmlCell>
  <singleXmlCell id="1494" r="O44" connectionId="0">
    <xmlCellPr id="1" uniqueName="P1080079">
      <xmlPr mapId="3" xpath="/TFI-IZD-POD/IPK-GFI-IZD-POD-E_1000981/P1080079" xmlDataType="decimal"/>
    </xmlCellPr>
  </singleXmlCell>
  <singleXmlCell id="1495" r="P44" connectionId="0">
    <xmlCellPr id="1" uniqueName="P1082288">
      <xmlPr mapId="3" xpath="/TFI-IZD-POD/IPK-GFI-IZD-POD-E_1000981/P1082288" xmlDataType="decimal"/>
    </xmlCellPr>
  </singleXmlCell>
  <singleXmlCell id="1496" r="Q44" connectionId="0">
    <xmlCellPr id="1" uniqueName="P1082289">
      <xmlPr mapId="3" xpath="/TFI-IZD-POD/IPK-GFI-IZD-POD-E_1000981/P1082289" xmlDataType="decimal"/>
    </xmlCellPr>
  </singleXmlCell>
  <singleXmlCell id="1497" r="R44" connectionId="0">
    <xmlCellPr id="1" uniqueName="P1082290">
      <xmlPr mapId="3" xpath="/TFI-IZD-POD/IPK-GFI-IZD-POD-E_1000981/P1082290" xmlDataType="decimal"/>
    </xmlCellPr>
  </singleXmlCell>
  <singleXmlCell id="1498" r="S44" connectionId="0">
    <xmlCellPr id="1" uniqueName="P1124844">
      <xmlPr mapId="3" xpath="/TFI-IZD-POD/IPK-GFI-IZD-POD-E_1000981/P1124844" xmlDataType="decimal"/>
    </xmlCellPr>
  </singleXmlCell>
  <singleXmlCell id="1499" r="T44" connectionId="0">
    <xmlCellPr id="1" uniqueName="P1124845">
      <xmlPr mapId="3" xpath="/TFI-IZD-POD/IPK-GFI-IZD-POD-E_1000981/P1124845" xmlDataType="decimal"/>
    </xmlCellPr>
  </singleXmlCell>
  <singleXmlCell id="1500" r="U44" connectionId="0">
    <xmlCellPr id="1" uniqueName="P1082292">
      <xmlPr mapId="3" xpath="/TFI-IZD-POD/IPK-GFI-IZD-POD-E_1000981/P1082292" xmlDataType="decimal"/>
    </xmlCellPr>
  </singleXmlCell>
  <singleXmlCell id="1501" r="V44" connectionId="0">
    <xmlCellPr id="1" uniqueName="P1082247">
      <xmlPr mapId="3" xpath="/TFI-IZD-POD/IPK-GFI-IZD-POD-E_1000981/P1082247" xmlDataType="decimal"/>
    </xmlCellPr>
  </singleXmlCell>
  <singleXmlCell id="1502" r="W44" connectionId="0">
    <xmlCellPr id="1" uniqueName="P1082295">
      <xmlPr mapId="3" xpath="/TFI-IZD-POD/IPK-GFI-IZD-POD-E_1000981/P1082295" xmlDataType="decimal"/>
    </xmlCellPr>
  </singleXmlCell>
  <singleXmlCell id="1503" r="X44" connectionId="0">
    <xmlCellPr id="1" uniqueName="P1082298">
      <xmlPr mapId="3" xpath="/TFI-IZD-POD/IPK-GFI-IZD-POD-E_1000981/P1082298" xmlDataType="decimal"/>
    </xmlCellPr>
  </singleXmlCell>
  <singleXmlCell id="1504" r="Y44" connectionId="0">
    <xmlCellPr id="1" uniqueName="P1082300">
      <xmlPr mapId="3" xpath="/TFI-IZD-POD/IPK-GFI-IZD-POD-E_1000981/P1082300" xmlDataType="decimal"/>
    </xmlCellPr>
  </singleXmlCell>
  <singleXmlCell id="1505" r="H45" connectionId="0">
    <xmlCellPr id="1" uniqueName="P1080080">
      <xmlPr mapId="3" xpath="/TFI-IZD-POD/IPK-GFI-IZD-POD-E_1000981/P1080080" xmlDataType="decimal"/>
    </xmlCellPr>
  </singleXmlCell>
  <singleXmlCell id="1506" r="I45" connectionId="0">
    <xmlCellPr id="1" uniqueName="P1080081">
      <xmlPr mapId="3" xpath="/TFI-IZD-POD/IPK-GFI-IZD-POD-E_1000981/P1080081" xmlDataType="decimal"/>
    </xmlCellPr>
  </singleXmlCell>
  <singleXmlCell id="1507" r="J45" connectionId="0">
    <xmlCellPr id="1" uniqueName="P1080082">
      <xmlPr mapId="3" xpath="/TFI-IZD-POD/IPK-GFI-IZD-POD-E_1000981/P1080082" xmlDataType="decimal"/>
    </xmlCellPr>
  </singleXmlCell>
  <singleXmlCell id="1508" r="K45" connectionId="0">
    <xmlCellPr id="1" uniqueName="P1080083">
      <xmlPr mapId="3" xpath="/TFI-IZD-POD/IPK-GFI-IZD-POD-E_1000981/P1080083" xmlDataType="decimal"/>
    </xmlCellPr>
  </singleXmlCell>
  <singleXmlCell id="1509" r="L45" connectionId="0">
    <xmlCellPr id="1" uniqueName="P1080084">
      <xmlPr mapId="3" xpath="/TFI-IZD-POD/IPK-GFI-IZD-POD-E_1000981/P1080084" xmlDataType="decimal"/>
    </xmlCellPr>
  </singleXmlCell>
  <singleXmlCell id="1510" r="M45" connectionId="0">
    <xmlCellPr id="1" uniqueName="P1080085">
      <xmlPr mapId="3" xpath="/TFI-IZD-POD/IPK-GFI-IZD-POD-E_1000981/P1080085" xmlDataType="decimal"/>
    </xmlCellPr>
  </singleXmlCell>
  <singleXmlCell id="1511" r="N45" connectionId="0">
    <xmlCellPr id="1" uniqueName="P1080086">
      <xmlPr mapId="3" xpath="/TFI-IZD-POD/IPK-GFI-IZD-POD-E_1000981/P1080086" xmlDataType="decimal"/>
    </xmlCellPr>
  </singleXmlCell>
  <singleXmlCell id="1512" r="O45" connectionId="0">
    <xmlCellPr id="1" uniqueName="P1080087">
      <xmlPr mapId="3" xpath="/TFI-IZD-POD/IPK-GFI-IZD-POD-E_1000981/P1080087" xmlDataType="decimal"/>
    </xmlCellPr>
  </singleXmlCell>
  <singleXmlCell id="1513" r="P45" connectionId="0">
    <xmlCellPr id="1" uniqueName="P1082301">
      <xmlPr mapId="3" xpath="/TFI-IZD-POD/IPK-GFI-IZD-POD-E_1000981/P1082301" xmlDataType="decimal"/>
    </xmlCellPr>
  </singleXmlCell>
  <singleXmlCell id="1514" r="Q45" connectionId="0">
    <xmlCellPr id="1" uniqueName="P1082322">
      <xmlPr mapId="3" xpath="/TFI-IZD-POD/IPK-GFI-IZD-POD-E_1000981/P1082322" xmlDataType="decimal"/>
    </xmlCellPr>
  </singleXmlCell>
  <singleXmlCell id="1515" r="R45" connectionId="0">
    <xmlCellPr id="1" uniqueName="P1082323">
      <xmlPr mapId="3" xpath="/TFI-IZD-POD/IPK-GFI-IZD-POD-E_1000981/P1082323" xmlDataType="decimal"/>
    </xmlCellPr>
  </singleXmlCell>
  <singleXmlCell id="1516" r="S45" connectionId="0">
    <xmlCellPr id="1" uniqueName="P1124846">
      <xmlPr mapId="3" xpath="/TFI-IZD-POD/IPK-GFI-IZD-POD-E_1000981/P1124846" xmlDataType="decimal"/>
    </xmlCellPr>
  </singleXmlCell>
  <singleXmlCell id="1517" r="T45" connectionId="0">
    <xmlCellPr id="1" uniqueName="P1124847">
      <xmlPr mapId="3" xpath="/TFI-IZD-POD/IPK-GFI-IZD-POD-E_1000981/P1124847" xmlDataType="decimal"/>
    </xmlCellPr>
  </singleXmlCell>
  <singleXmlCell id="1518" r="U45" connectionId="0">
    <xmlCellPr id="1" uniqueName="P1082325">
      <xmlPr mapId="3" xpath="/TFI-IZD-POD/IPK-GFI-IZD-POD-E_1000981/P1082325" xmlDataType="decimal"/>
    </xmlCellPr>
  </singleXmlCell>
  <singleXmlCell id="1519" r="V45" connectionId="0">
    <xmlCellPr id="1" uniqueName="P1082328">
      <xmlPr mapId="3" xpath="/TFI-IZD-POD/IPK-GFI-IZD-POD-E_1000981/P1082328" xmlDataType="decimal"/>
    </xmlCellPr>
  </singleXmlCell>
  <singleXmlCell id="1520" r="W45" connectionId="0">
    <xmlCellPr id="1" uniqueName="P1082331">
      <xmlPr mapId="3" xpath="/TFI-IZD-POD/IPK-GFI-IZD-POD-E_1000981/P1082331" xmlDataType="decimal"/>
    </xmlCellPr>
  </singleXmlCell>
  <singleXmlCell id="1521" r="X45" connectionId="0">
    <xmlCellPr id="1" uniqueName="P1082333">
      <xmlPr mapId="3" xpath="/TFI-IZD-POD/IPK-GFI-IZD-POD-E_1000981/P1082333" xmlDataType="decimal"/>
    </xmlCellPr>
  </singleXmlCell>
  <singleXmlCell id="1522" r="Y45" connectionId="0">
    <xmlCellPr id="1" uniqueName="P1082336">
      <xmlPr mapId="3" xpath="/TFI-IZD-POD/IPK-GFI-IZD-POD-E_1000981/P1082336" xmlDataType="decimal"/>
    </xmlCellPr>
  </singleXmlCell>
  <singleXmlCell id="1523" r="H46" connectionId="0">
    <xmlCellPr id="1" uniqueName="P1080088">
      <xmlPr mapId="3" xpath="/TFI-IZD-POD/IPK-GFI-IZD-POD-E_1000981/P1080088" xmlDataType="decimal"/>
    </xmlCellPr>
  </singleXmlCell>
  <singleXmlCell id="1524" r="I46" connectionId="0">
    <xmlCellPr id="1" uniqueName="P1080089">
      <xmlPr mapId="3" xpath="/TFI-IZD-POD/IPK-GFI-IZD-POD-E_1000981/P1080089" xmlDataType="decimal"/>
    </xmlCellPr>
  </singleXmlCell>
  <singleXmlCell id="1525" r="J46" connectionId="0">
    <xmlCellPr id="1" uniqueName="P1080090">
      <xmlPr mapId="3" xpath="/TFI-IZD-POD/IPK-GFI-IZD-POD-E_1000981/P1080090" xmlDataType="decimal"/>
    </xmlCellPr>
  </singleXmlCell>
  <singleXmlCell id="1526" r="K46" connectionId="0">
    <xmlCellPr id="1" uniqueName="P1080091">
      <xmlPr mapId="3" xpath="/TFI-IZD-POD/IPK-GFI-IZD-POD-E_1000981/P1080091" xmlDataType="decimal"/>
    </xmlCellPr>
  </singleXmlCell>
  <singleXmlCell id="1527" r="L46" connectionId="0">
    <xmlCellPr id="1" uniqueName="P1080092">
      <xmlPr mapId="3" xpath="/TFI-IZD-POD/IPK-GFI-IZD-POD-E_1000981/P1080092" xmlDataType="decimal"/>
    </xmlCellPr>
  </singleXmlCell>
  <singleXmlCell id="1528" r="M46" connectionId="0">
    <xmlCellPr id="1" uniqueName="P1080093">
      <xmlPr mapId="3" xpath="/TFI-IZD-POD/IPK-GFI-IZD-POD-E_1000981/P1080093" xmlDataType="decimal"/>
    </xmlCellPr>
  </singleXmlCell>
  <singleXmlCell id="1529" r="N46" connectionId="0">
    <xmlCellPr id="1" uniqueName="P1080094">
      <xmlPr mapId="3" xpath="/TFI-IZD-POD/IPK-GFI-IZD-POD-E_1000981/P1080094" xmlDataType="decimal"/>
    </xmlCellPr>
  </singleXmlCell>
  <singleXmlCell id="1530" r="O46" connectionId="0">
    <xmlCellPr id="1" uniqueName="P1080095">
      <xmlPr mapId="3" xpath="/TFI-IZD-POD/IPK-GFI-IZD-POD-E_1000981/P1080095" xmlDataType="decimal"/>
    </xmlCellPr>
  </singleXmlCell>
  <singleXmlCell id="1531" r="P46" connectionId="0">
    <xmlCellPr id="1" uniqueName="P1082338">
      <xmlPr mapId="3" xpath="/TFI-IZD-POD/IPK-GFI-IZD-POD-E_1000981/P1082338" xmlDataType="decimal"/>
    </xmlCellPr>
  </singleXmlCell>
  <singleXmlCell id="1532" r="Q46" connectionId="0">
    <xmlCellPr id="1" uniqueName="P1082304">
      <xmlPr mapId="3" xpath="/TFI-IZD-POD/IPK-GFI-IZD-POD-E_1000981/P1082304" xmlDataType="decimal"/>
    </xmlCellPr>
  </singleXmlCell>
  <singleXmlCell id="1533" r="R46" connectionId="0">
    <xmlCellPr id="1" uniqueName="P1082341">
      <xmlPr mapId="3" xpath="/TFI-IZD-POD/IPK-GFI-IZD-POD-E_1000981/P1082341" xmlDataType="decimal"/>
    </xmlCellPr>
  </singleXmlCell>
  <singleXmlCell id="1534" r="S46" connectionId="0">
    <xmlCellPr id="1" uniqueName="P1124848">
      <xmlPr mapId="3" xpath="/TFI-IZD-POD/IPK-GFI-IZD-POD-E_1000981/P1124848" xmlDataType="decimal"/>
    </xmlCellPr>
  </singleXmlCell>
  <singleXmlCell id="1535" r="T46" connectionId="0">
    <xmlCellPr id="1" uniqueName="P1124849">
      <xmlPr mapId="3" xpath="/TFI-IZD-POD/IPK-GFI-IZD-POD-E_1000981/P1124849" xmlDataType="decimal"/>
    </xmlCellPr>
  </singleXmlCell>
  <singleXmlCell id="1536" r="U46" connectionId="0">
    <xmlCellPr id="1" uniqueName="P1082343">
      <xmlPr mapId="3" xpath="/TFI-IZD-POD/IPK-GFI-IZD-POD-E_1000981/P1082343" xmlDataType="decimal"/>
    </xmlCellPr>
  </singleXmlCell>
  <singleXmlCell id="1537" r="V46" connectionId="0">
    <xmlCellPr id="1" uniqueName="P1082344">
      <xmlPr mapId="3" xpath="/TFI-IZD-POD/IPK-GFI-IZD-POD-E_1000981/P1082344" xmlDataType="decimal"/>
    </xmlCellPr>
  </singleXmlCell>
  <singleXmlCell id="1538" r="W46" connectionId="0">
    <xmlCellPr id="1" uniqueName="P1082346">
      <xmlPr mapId="3" xpath="/TFI-IZD-POD/IPK-GFI-IZD-POD-E_1000981/P1082346" xmlDataType="decimal"/>
    </xmlCellPr>
  </singleXmlCell>
  <singleXmlCell id="1539" r="X46" connectionId="0">
    <xmlCellPr id="1" uniqueName="P1082349">
      <xmlPr mapId="3" xpath="/TFI-IZD-POD/IPK-GFI-IZD-POD-E_1000981/P1082349" xmlDataType="decimal"/>
    </xmlCellPr>
  </singleXmlCell>
  <singleXmlCell id="1540" r="Y46" connectionId="0">
    <xmlCellPr id="1" uniqueName="P1082351">
      <xmlPr mapId="3" xpath="/TFI-IZD-POD/IPK-GFI-IZD-POD-E_1000981/P1082351" xmlDataType="decimal"/>
    </xmlCellPr>
  </singleXmlCell>
  <singleXmlCell id="1541" r="H47" connectionId="0">
    <xmlCellPr id="1" uniqueName="P1080096">
      <xmlPr mapId="3" xpath="/TFI-IZD-POD/IPK-GFI-IZD-POD-E_1000981/P1080096" xmlDataType="decimal"/>
    </xmlCellPr>
  </singleXmlCell>
  <singleXmlCell id="1542" r="I47" connectionId="0">
    <xmlCellPr id="1" uniqueName="P1080097">
      <xmlPr mapId="3" xpath="/TFI-IZD-POD/IPK-GFI-IZD-POD-E_1000981/P1080097" xmlDataType="decimal"/>
    </xmlCellPr>
  </singleXmlCell>
  <singleXmlCell id="1543" r="J47" connectionId="0">
    <xmlCellPr id="1" uniqueName="P1080098">
      <xmlPr mapId="3" xpath="/TFI-IZD-POD/IPK-GFI-IZD-POD-E_1000981/P1080098" xmlDataType="decimal"/>
    </xmlCellPr>
  </singleXmlCell>
  <singleXmlCell id="1544" r="K47" connectionId="0">
    <xmlCellPr id="1" uniqueName="P1080099">
      <xmlPr mapId="3" xpath="/TFI-IZD-POD/IPK-GFI-IZD-POD-E_1000981/P1080099" xmlDataType="decimal"/>
    </xmlCellPr>
  </singleXmlCell>
  <singleXmlCell id="1545" r="L47" connectionId="0">
    <xmlCellPr id="1" uniqueName="P1080100">
      <xmlPr mapId="3" xpath="/TFI-IZD-POD/IPK-GFI-IZD-POD-E_1000981/P1080100" xmlDataType="decimal"/>
    </xmlCellPr>
  </singleXmlCell>
  <singleXmlCell id="1546" r="M47" connectionId="0">
    <xmlCellPr id="1" uniqueName="P1080101">
      <xmlPr mapId="3" xpath="/TFI-IZD-POD/IPK-GFI-IZD-POD-E_1000981/P1080101" xmlDataType="decimal"/>
    </xmlCellPr>
  </singleXmlCell>
  <singleXmlCell id="1547" r="N47" connectionId="0">
    <xmlCellPr id="1" uniqueName="P1080102">
      <xmlPr mapId="3" xpath="/TFI-IZD-POD/IPK-GFI-IZD-POD-E_1000981/P1080102" xmlDataType="decimal"/>
    </xmlCellPr>
  </singleXmlCell>
  <singleXmlCell id="1548" r="O47" connectionId="0">
    <xmlCellPr id="1" uniqueName="P1080103">
      <xmlPr mapId="3" xpath="/TFI-IZD-POD/IPK-GFI-IZD-POD-E_1000981/P1080103" xmlDataType="decimal"/>
    </xmlCellPr>
  </singleXmlCell>
  <singleXmlCell id="1549" r="P47" connectionId="0">
    <xmlCellPr id="1" uniqueName="P1082354">
      <xmlPr mapId="3" xpath="/TFI-IZD-POD/IPK-GFI-IZD-POD-E_1000981/P1082354" xmlDataType="decimal"/>
    </xmlCellPr>
  </singleXmlCell>
  <singleXmlCell id="1550" r="Q47" connectionId="0">
    <xmlCellPr id="1" uniqueName="P1082356">
      <xmlPr mapId="3" xpath="/TFI-IZD-POD/IPK-GFI-IZD-POD-E_1000981/P1082356" xmlDataType="decimal"/>
    </xmlCellPr>
  </singleXmlCell>
  <singleXmlCell id="1551" r="R47" connectionId="0">
    <xmlCellPr id="1" uniqueName="P1082306">
      <xmlPr mapId="3" xpath="/TFI-IZD-POD/IPK-GFI-IZD-POD-E_1000981/P1082306" xmlDataType="decimal"/>
    </xmlCellPr>
  </singleXmlCell>
  <singleXmlCell id="1552" r="S47" connectionId="0">
    <xmlCellPr id="1" uniqueName="P1124850">
      <xmlPr mapId="3" xpath="/TFI-IZD-POD/IPK-GFI-IZD-POD-E_1000981/P1124850" xmlDataType="decimal"/>
    </xmlCellPr>
  </singleXmlCell>
  <singleXmlCell id="1553" r="T47" connectionId="0">
    <xmlCellPr id="1" uniqueName="P1124851">
      <xmlPr mapId="3" xpath="/TFI-IZD-POD/IPK-GFI-IZD-POD-E_1000981/P1124851" xmlDataType="decimal"/>
    </xmlCellPr>
  </singleXmlCell>
  <singleXmlCell id="1554" r="U47" connectionId="0">
    <xmlCellPr id="1" uniqueName="P1082358">
      <xmlPr mapId="3" xpath="/TFI-IZD-POD/IPK-GFI-IZD-POD-E_1000981/P1082358" xmlDataType="decimal"/>
    </xmlCellPr>
  </singleXmlCell>
  <singleXmlCell id="1555" r="V47" connectionId="0">
    <xmlCellPr id="1" uniqueName="P1082360">
      <xmlPr mapId="3" xpath="/TFI-IZD-POD/IPK-GFI-IZD-POD-E_1000981/P1082360" xmlDataType="decimal"/>
    </xmlCellPr>
  </singleXmlCell>
  <singleXmlCell id="1556" r="W47" connectionId="0">
    <xmlCellPr id="1" uniqueName="P1082361">
      <xmlPr mapId="3" xpath="/TFI-IZD-POD/IPK-GFI-IZD-POD-E_1000981/P1082361" xmlDataType="decimal"/>
    </xmlCellPr>
  </singleXmlCell>
  <singleXmlCell id="1557" r="X47" connectionId="0">
    <xmlCellPr id="1" uniqueName="P1082362">
      <xmlPr mapId="3" xpath="/TFI-IZD-POD/IPK-GFI-IZD-POD-E_1000981/P1082362" xmlDataType="decimal"/>
    </xmlCellPr>
  </singleXmlCell>
  <singleXmlCell id="1558" r="Y47" connectionId="0">
    <xmlCellPr id="1" uniqueName="P1082364">
      <xmlPr mapId="3" xpath="/TFI-IZD-POD/IPK-GFI-IZD-POD-E_1000981/P1082364" xmlDataType="decimal"/>
    </xmlCellPr>
  </singleXmlCell>
  <singleXmlCell id="1559" r="H48" connectionId="0">
    <xmlCellPr id="1" uniqueName="P1080104">
      <xmlPr mapId="3" xpath="/TFI-IZD-POD/IPK-GFI-IZD-POD-E_1000981/P1080104" xmlDataType="decimal"/>
    </xmlCellPr>
  </singleXmlCell>
  <singleXmlCell id="1560" r="I48" connectionId="0">
    <xmlCellPr id="1" uniqueName="P1080105">
      <xmlPr mapId="3" xpath="/TFI-IZD-POD/IPK-GFI-IZD-POD-E_1000981/P1080105" xmlDataType="decimal"/>
    </xmlCellPr>
  </singleXmlCell>
  <singleXmlCell id="1561" r="J48" connectionId="0">
    <xmlCellPr id="1" uniqueName="P1080106">
      <xmlPr mapId="3" xpath="/TFI-IZD-POD/IPK-GFI-IZD-POD-E_1000981/P1080106" xmlDataType="decimal"/>
    </xmlCellPr>
  </singleXmlCell>
  <singleXmlCell id="1562" r="K48" connectionId="0">
    <xmlCellPr id="1" uniqueName="P1080107">
      <xmlPr mapId="3" xpath="/TFI-IZD-POD/IPK-GFI-IZD-POD-E_1000981/P1080107" xmlDataType="decimal"/>
    </xmlCellPr>
  </singleXmlCell>
  <singleXmlCell id="1563" r="L48" connectionId="0">
    <xmlCellPr id="1" uniqueName="P1080108">
      <xmlPr mapId="3" xpath="/TFI-IZD-POD/IPK-GFI-IZD-POD-E_1000981/P1080108" xmlDataType="decimal"/>
    </xmlCellPr>
  </singleXmlCell>
  <singleXmlCell id="1564" r="M48" connectionId="0">
    <xmlCellPr id="1" uniqueName="P1080109">
      <xmlPr mapId="3" xpath="/TFI-IZD-POD/IPK-GFI-IZD-POD-E_1000981/P1080109" xmlDataType="decimal"/>
    </xmlCellPr>
  </singleXmlCell>
  <singleXmlCell id="1565" r="N48" connectionId="0">
    <xmlCellPr id="1" uniqueName="P1080110">
      <xmlPr mapId="3" xpath="/TFI-IZD-POD/IPK-GFI-IZD-POD-E_1000981/P1080110" xmlDataType="decimal"/>
    </xmlCellPr>
  </singleXmlCell>
  <singleXmlCell id="1566" r="O48" connectionId="0">
    <xmlCellPr id="1" uniqueName="P1080111">
      <xmlPr mapId="3" xpath="/TFI-IZD-POD/IPK-GFI-IZD-POD-E_1000981/P1080111" xmlDataType="decimal"/>
    </xmlCellPr>
  </singleXmlCell>
  <singleXmlCell id="1567" r="P48" connectionId="0">
    <xmlCellPr id="1" uniqueName="P1082365">
      <xmlPr mapId="3" xpath="/TFI-IZD-POD/IPK-GFI-IZD-POD-E_1000981/P1082365" xmlDataType="decimal"/>
    </xmlCellPr>
  </singleXmlCell>
  <singleXmlCell id="1568" r="Q48" connectionId="0">
    <xmlCellPr id="1" uniqueName="P1082366">
      <xmlPr mapId="3" xpath="/TFI-IZD-POD/IPK-GFI-IZD-POD-E_1000981/P1082366" xmlDataType="decimal"/>
    </xmlCellPr>
  </singleXmlCell>
  <singleXmlCell id="1569" r="R48" connectionId="0">
    <xmlCellPr id="1" uniqueName="P1082367">
      <xmlPr mapId="3" xpath="/TFI-IZD-POD/IPK-GFI-IZD-POD-E_1000981/P1082367" xmlDataType="decimal"/>
    </xmlCellPr>
  </singleXmlCell>
  <singleXmlCell id="1570" r="S48" connectionId="0">
    <xmlCellPr id="1" uniqueName="P1124852">
      <xmlPr mapId="3" xpath="/TFI-IZD-POD/IPK-GFI-IZD-POD-E_1000981/P1124852" xmlDataType="decimal"/>
    </xmlCellPr>
  </singleXmlCell>
  <singleXmlCell id="1571" r="T48" connectionId="0">
    <xmlCellPr id="1" uniqueName="P1124853">
      <xmlPr mapId="3" xpath="/TFI-IZD-POD/IPK-GFI-IZD-POD-E_1000981/P1124853" xmlDataType="decimal"/>
    </xmlCellPr>
  </singleXmlCell>
  <singleXmlCell id="1572" r="U48" connectionId="0">
    <xmlCellPr id="1" uniqueName="P1082309">
      <xmlPr mapId="3" xpath="/TFI-IZD-POD/IPK-GFI-IZD-POD-E_1000981/P1082309" xmlDataType="decimal"/>
    </xmlCellPr>
  </singleXmlCell>
  <singleXmlCell id="1573" r="V48" connectionId="0">
    <xmlCellPr id="1" uniqueName="P1082368">
      <xmlPr mapId="3" xpath="/TFI-IZD-POD/IPK-GFI-IZD-POD-E_1000981/P1082368" xmlDataType="decimal"/>
    </xmlCellPr>
  </singleXmlCell>
  <singleXmlCell id="1574" r="W48" connectionId="0">
    <xmlCellPr id="1" uniqueName="P1082369">
      <xmlPr mapId="3" xpath="/TFI-IZD-POD/IPK-GFI-IZD-POD-E_1000981/P1082369" xmlDataType="decimal"/>
    </xmlCellPr>
  </singleXmlCell>
  <singleXmlCell id="1575" r="X48" connectionId="0">
    <xmlCellPr id="1" uniqueName="P1082370">
      <xmlPr mapId="3" xpath="/TFI-IZD-POD/IPK-GFI-IZD-POD-E_1000981/P1082370" xmlDataType="decimal"/>
    </xmlCellPr>
  </singleXmlCell>
  <singleXmlCell id="1576" r="Y48" connectionId="0">
    <xmlCellPr id="1" uniqueName="P1082372">
      <xmlPr mapId="3" xpath="/TFI-IZD-POD/IPK-GFI-IZD-POD-E_1000981/P1082372" xmlDataType="decimal"/>
    </xmlCellPr>
  </singleXmlCell>
  <singleXmlCell id="1577" r="H49" connectionId="0">
    <xmlCellPr id="1" uniqueName="P1080112">
      <xmlPr mapId="3" xpath="/TFI-IZD-POD/IPK-GFI-IZD-POD-E_1000981/P1080112" xmlDataType="decimal"/>
    </xmlCellPr>
  </singleXmlCell>
  <singleXmlCell id="1578" r="I49" connectionId="0">
    <xmlCellPr id="1" uniqueName="P1080113">
      <xmlPr mapId="3" xpath="/TFI-IZD-POD/IPK-GFI-IZD-POD-E_1000981/P1080113" xmlDataType="decimal"/>
    </xmlCellPr>
  </singleXmlCell>
  <singleXmlCell id="1579" r="J49" connectionId="0">
    <xmlCellPr id="1" uniqueName="P1080114">
      <xmlPr mapId="3" xpath="/TFI-IZD-POD/IPK-GFI-IZD-POD-E_1000981/P1080114" xmlDataType="decimal"/>
    </xmlCellPr>
  </singleXmlCell>
  <singleXmlCell id="1580" r="K49" connectionId="0">
    <xmlCellPr id="1" uniqueName="P1080115">
      <xmlPr mapId="3" xpath="/TFI-IZD-POD/IPK-GFI-IZD-POD-E_1000981/P1080115" xmlDataType="decimal"/>
    </xmlCellPr>
  </singleXmlCell>
  <singleXmlCell id="1581" r="L49" connectionId="0">
    <xmlCellPr id="1" uniqueName="P1080116">
      <xmlPr mapId="3" xpath="/TFI-IZD-POD/IPK-GFI-IZD-POD-E_1000981/P1080116" xmlDataType="decimal"/>
    </xmlCellPr>
  </singleXmlCell>
  <singleXmlCell id="1582" r="M49" connectionId="0">
    <xmlCellPr id="1" uniqueName="P1080117">
      <xmlPr mapId="3" xpath="/TFI-IZD-POD/IPK-GFI-IZD-POD-E_1000981/P1080117" xmlDataType="decimal"/>
    </xmlCellPr>
  </singleXmlCell>
  <singleXmlCell id="1583" r="N49" connectionId="0">
    <xmlCellPr id="1" uniqueName="P1080118">
      <xmlPr mapId="3" xpath="/TFI-IZD-POD/IPK-GFI-IZD-POD-E_1000981/P1080118" xmlDataType="decimal"/>
    </xmlCellPr>
  </singleXmlCell>
  <singleXmlCell id="1584" r="O49" connectionId="0">
    <xmlCellPr id="1" uniqueName="P1080119">
      <xmlPr mapId="3" xpath="/TFI-IZD-POD/IPK-GFI-IZD-POD-E_1000981/P1080119" xmlDataType="decimal"/>
    </xmlCellPr>
  </singleXmlCell>
  <singleXmlCell id="1585" r="P49" connectionId="0">
    <xmlCellPr id="1" uniqueName="P1082374">
      <xmlPr mapId="3" xpath="/TFI-IZD-POD/IPK-GFI-IZD-POD-E_1000981/P1082374" xmlDataType="decimal"/>
    </xmlCellPr>
  </singleXmlCell>
  <singleXmlCell id="1586" r="Q49" connectionId="0">
    <xmlCellPr id="1" uniqueName="P1082376">
      <xmlPr mapId="3" xpath="/TFI-IZD-POD/IPK-GFI-IZD-POD-E_1000981/P1082376" xmlDataType="decimal"/>
    </xmlCellPr>
  </singleXmlCell>
  <singleXmlCell id="1587" r="R49" connectionId="0">
    <xmlCellPr id="1" uniqueName="P1082378">
      <xmlPr mapId="3" xpath="/TFI-IZD-POD/IPK-GFI-IZD-POD-E_1000981/P1082378" xmlDataType="decimal"/>
    </xmlCellPr>
  </singleXmlCell>
  <singleXmlCell id="1588" r="S49" connectionId="0">
    <xmlCellPr id="1" uniqueName="P1124854">
      <xmlPr mapId="3" xpath="/TFI-IZD-POD/IPK-GFI-IZD-POD-E_1000981/P1124854" xmlDataType="decimal"/>
    </xmlCellPr>
  </singleXmlCell>
  <singleXmlCell id="1589" r="T49" connectionId="0">
    <xmlCellPr id="1" uniqueName="P1124855">
      <xmlPr mapId="3" xpath="/TFI-IZD-POD/IPK-GFI-IZD-POD-E_1000981/P1124855" xmlDataType="decimal"/>
    </xmlCellPr>
  </singleXmlCell>
  <singleXmlCell id="1590" r="U49" connectionId="0">
    <xmlCellPr id="1" uniqueName="P1082381">
      <xmlPr mapId="3" xpath="/TFI-IZD-POD/IPK-GFI-IZD-POD-E_1000981/P1082381" xmlDataType="decimal"/>
    </xmlCellPr>
  </singleXmlCell>
  <singleXmlCell id="1591" r="V49" connectionId="0">
    <xmlCellPr id="1" uniqueName="P1082312">
      <xmlPr mapId="3" xpath="/TFI-IZD-POD/IPK-GFI-IZD-POD-E_1000981/P1082312" xmlDataType="decimal"/>
    </xmlCellPr>
  </singleXmlCell>
  <singleXmlCell id="1592" r="W49" connectionId="0">
    <xmlCellPr id="1" uniqueName="P1082383">
      <xmlPr mapId="3" xpath="/TFI-IZD-POD/IPK-GFI-IZD-POD-E_1000981/P1082383" xmlDataType="decimal"/>
    </xmlCellPr>
  </singleXmlCell>
  <singleXmlCell id="1593" r="X49" connectionId="0">
    <xmlCellPr id="1" uniqueName="P1082385">
      <xmlPr mapId="3" xpath="/TFI-IZD-POD/IPK-GFI-IZD-POD-E_1000981/P1082385" xmlDataType="decimal"/>
    </xmlCellPr>
  </singleXmlCell>
  <singleXmlCell id="1594" r="Y49" connectionId="0">
    <xmlCellPr id="1" uniqueName="P1082388">
      <xmlPr mapId="3" xpath="/TFI-IZD-POD/IPK-GFI-IZD-POD-E_1000981/P1082388" xmlDataType="decimal"/>
    </xmlCellPr>
  </singleXmlCell>
  <singleXmlCell id="1595" r="H50" connectionId="0">
    <xmlCellPr id="1" uniqueName="P1080120">
      <xmlPr mapId="3" xpath="/TFI-IZD-POD/IPK-GFI-IZD-POD-E_1000981/P1080120" xmlDataType="decimal"/>
    </xmlCellPr>
  </singleXmlCell>
  <singleXmlCell id="1596" r="I50" connectionId="0">
    <xmlCellPr id="1" uniqueName="P1080121">
      <xmlPr mapId="3" xpath="/TFI-IZD-POD/IPK-GFI-IZD-POD-E_1000981/P1080121" xmlDataType="decimal"/>
    </xmlCellPr>
  </singleXmlCell>
  <singleXmlCell id="1597" r="J50" connectionId="0">
    <xmlCellPr id="1" uniqueName="P1080122">
      <xmlPr mapId="3" xpath="/TFI-IZD-POD/IPK-GFI-IZD-POD-E_1000981/P1080122" xmlDataType="decimal"/>
    </xmlCellPr>
  </singleXmlCell>
  <singleXmlCell id="1598" r="K50" connectionId="0">
    <xmlCellPr id="1" uniqueName="P1080123">
      <xmlPr mapId="3" xpath="/TFI-IZD-POD/IPK-GFI-IZD-POD-E_1000981/P1080123" xmlDataType="decimal"/>
    </xmlCellPr>
  </singleXmlCell>
  <singleXmlCell id="1599" r="L50" connectionId="0">
    <xmlCellPr id="1" uniqueName="P1080124">
      <xmlPr mapId="3" xpath="/TFI-IZD-POD/IPK-GFI-IZD-POD-E_1000981/P1080124" xmlDataType="decimal"/>
    </xmlCellPr>
  </singleXmlCell>
  <singleXmlCell id="1600" r="M50" connectionId="0">
    <xmlCellPr id="1" uniqueName="P1080125">
      <xmlPr mapId="3" xpath="/TFI-IZD-POD/IPK-GFI-IZD-POD-E_1000981/P1080125" xmlDataType="decimal"/>
    </xmlCellPr>
  </singleXmlCell>
  <singleXmlCell id="1601" r="N50" connectionId="0">
    <xmlCellPr id="1" uniqueName="P1080126">
      <xmlPr mapId="3" xpath="/TFI-IZD-POD/IPK-GFI-IZD-POD-E_1000981/P1080126" xmlDataType="decimal"/>
    </xmlCellPr>
  </singleXmlCell>
  <singleXmlCell id="1602" r="O50" connectionId="0">
    <xmlCellPr id="1" uniqueName="P1080127">
      <xmlPr mapId="3" xpath="/TFI-IZD-POD/IPK-GFI-IZD-POD-E_1000981/P1080127" xmlDataType="decimal"/>
    </xmlCellPr>
  </singleXmlCell>
  <singleXmlCell id="1603" r="P50" connectionId="0">
    <xmlCellPr id="1" uniqueName="P1082390">
      <xmlPr mapId="3" xpath="/TFI-IZD-POD/IPK-GFI-IZD-POD-E_1000981/P1082390" xmlDataType="decimal"/>
    </xmlCellPr>
  </singleXmlCell>
  <singleXmlCell id="1604" r="Q50" connectionId="0">
    <xmlCellPr id="1" uniqueName="P1082392">
      <xmlPr mapId="3" xpath="/TFI-IZD-POD/IPK-GFI-IZD-POD-E_1000981/P1082392" xmlDataType="decimal"/>
    </xmlCellPr>
  </singleXmlCell>
  <singleXmlCell id="1605" r="R50" connectionId="0">
    <xmlCellPr id="1" uniqueName="P1082394">
      <xmlPr mapId="3" xpath="/TFI-IZD-POD/IPK-GFI-IZD-POD-E_1000981/P1082394" xmlDataType="decimal"/>
    </xmlCellPr>
  </singleXmlCell>
  <singleXmlCell id="1606" r="S50" connectionId="0">
    <xmlCellPr id="1" uniqueName="P1124856">
      <xmlPr mapId="3" xpath="/TFI-IZD-POD/IPK-GFI-IZD-POD-E_1000981/P1124856" xmlDataType="decimal"/>
    </xmlCellPr>
  </singleXmlCell>
  <singleXmlCell id="1607" r="T50" connectionId="0">
    <xmlCellPr id="1" uniqueName="P1124857">
      <xmlPr mapId="3" xpath="/TFI-IZD-POD/IPK-GFI-IZD-POD-E_1000981/P1124857" xmlDataType="decimal"/>
    </xmlCellPr>
  </singleXmlCell>
  <singleXmlCell id="1608" r="U50" connectionId="0">
    <xmlCellPr id="1" uniqueName="P1082396">
      <xmlPr mapId="3" xpath="/TFI-IZD-POD/IPK-GFI-IZD-POD-E_1000981/P1082396" xmlDataType="decimal"/>
    </xmlCellPr>
  </singleXmlCell>
  <singleXmlCell id="1609" r="V50" connectionId="0">
    <xmlCellPr id="1" uniqueName="P1082398">
      <xmlPr mapId="3" xpath="/TFI-IZD-POD/IPK-GFI-IZD-POD-E_1000981/P1082398" xmlDataType="decimal"/>
    </xmlCellPr>
  </singleXmlCell>
  <singleXmlCell id="1610" r="W50" connectionId="0">
    <xmlCellPr id="1" uniqueName="P1082314">
      <xmlPr mapId="3" xpath="/TFI-IZD-POD/IPK-GFI-IZD-POD-E_1000981/P1082314" xmlDataType="decimal"/>
    </xmlCellPr>
  </singleXmlCell>
  <singleXmlCell id="1611" r="X50" connectionId="0">
    <xmlCellPr id="1" uniqueName="P1082401">
      <xmlPr mapId="3" xpath="/TFI-IZD-POD/IPK-GFI-IZD-POD-E_1000981/P1082401" xmlDataType="decimal"/>
    </xmlCellPr>
  </singleXmlCell>
  <singleXmlCell id="1612" r="Y50" connectionId="0">
    <xmlCellPr id="1" uniqueName="P1082403">
      <xmlPr mapId="3" xpath="/TFI-IZD-POD/IPK-GFI-IZD-POD-E_1000981/P1082403" xmlDataType="decimal"/>
    </xmlCellPr>
  </singleXmlCell>
  <singleXmlCell id="1613" r="H51" connectionId="0">
    <xmlCellPr id="1" uniqueName="P1124914">
      <xmlPr mapId="3" xpath="/TFI-IZD-POD/IPK-GFI-IZD-POD-E_1000981/P1124914" xmlDataType="decimal"/>
    </xmlCellPr>
  </singleXmlCell>
  <singleXmlCell id="1614" r="I51" connectionId="0">
    <xmlCellPr id="1" uniqueName="P1124915">
      <xmlPr mapId="3" xpath="/TFI-IZD-POD/IPK-GFI-IZD-POD-E_1000981/P1124915" xmlDataType="decimal"/>
    </xmlCellPr>
  </singleXmlCell>
  <singleXmlCell id="1615" r="J51" connectionId="0">
    <xmlCellPr id="1" uniqueName="P1124916">
      <xmlPr mapId="3" xpath="/TFI-IZD-POD/IPK-GFI-IZD-POD-E_1000981/P1124916" xmlDataType="decimal"/>
    </xmlCellPr>
  </singleXmlCell>
  <singleXmlCell id="1616" r="K51" connectionId="0">
    <xmlCellPr id="1" uniqueName="P1124917">
      <xmlPr mapId="3" xpath="/TFI-IZD-POD/IPK-GFI-IZD-POD-E_1000981/P1124917" xmlDataType="decimal"/>
    </xmlCellPr>
  </singleXmlCell>
  <singleXmlCell id="1617" r="L51" connectionId="0">
    <xmlCellPr id="1" uniqueName="P1124918">
      <xmlPr mapId="3" xpath="/TFI-IZD-POD/IPK-GFI-IZD-POD-E_1000981/P1124918" xmlDataType="decimal"/>
    </xmlCellPr>
  </singleXmlCell>
  <singleXmlCell id="1618" r="M51" connectionId="0">
    <xmlCellPr id="1" uniqueName="P1124919">
      <xmlPr mapId="3" xpath="/TFI-IZD-POD/IPK-GFI-IZD-POD-E_1000981/P1124919" xmlDataType="decimal"/>
    </xmlCellPr>
  </singleXmlCell>
  <singleXmlCell id="1619" r="N51" connectionId="0">
    <xmlCellPr id="1" uniqueName="P1124926">
      <xmlPr mapId="3" xpath="/TFI-IZD-POD/IPK-GFI-IZD-POD-E_1000981/P1124926" xmlDataType="decimal"/>
    </xmlCellPr>
  </singleXmlCell>
  <singleXmlCell id="1620" r="O51" connectionId="0">
    <xmlCellPr id="1" uniqueName="P1124927">
      <xmlPr mapId="3" xpath="/TFI-IZD-POD/IPK-GFI-IZD-POD-E_1000981/P1124927" xmlDataType="decimal"/>
    </xmlCellPr>
  </singleXmlCell>
  <singleXmlCell id="1621" r="P51" connectionId="0">
    <xmlCellPr id="1" uniqueName="P1124928">
      <xmlPr mapId="3" xpath="/TFI-IZD-POD/IPK-GFI-IZD-POD-E_1000981/P1124928" xmlDataType="decimal"/>
    </xmlCellPr>
  </singleXmlCell>
  <singleXmlCell id="1622" r="Q51" connectionId="0">
    <xmlCellPr id="1" uniqueName="P1124929">
      <xmlPr mapId="3" xpath="/TFI-IZD-POD/IPK-GFI-IZD-POD-E_1000981/P1124929" xmlDataType="decimal"/>
    </xmlCellPr>
  </singleXmlCell>
  <singleXmlCell id="1623" r="R51" connectionId="0">
    <xmlCellPr id="1" uniqueName="P1124930">
      <xmlPr mapId="3" xpath="/TFI-IZD-POD/IPK-GFI-IZD-POD-E_1000981/P1124930" xmlDataType="decimal"/>
    </xmlCellPr>
  </singleXmlCell>
  <singleXmlCell id="1624" r="S51" connectionId="0">
    <xmlCellPr id="1" uniqueName="P1124858">
      <xmlPr mapId="3" xpath="/TFI-IZD-POD/IPK-GFI-IZD-POD-E_1000981/P1124858" xmlDataType="decimal"/>
    </xmlCellPr>
  </singleXmlCell>
  <singleXmlCell id="1625" r="T51" connectionId="0">
    <xmlCellPr id="1" uniqueName="P1124859">
      <xmlPr mapId="3" xpath="/TFI-IZD-POD/IPK-GFI-IZD-POD-E_1000981/P1124859" xmlDataType="decimal"/>
    </xmlCellPr>
  </singleXmlCell>
  <singleXmlCell id="1626" r="U51" connectionId="0">
    <xmlCellPr id="1" uniqueName="P1124936">
      <xmlPr mapId="3" xpath="/TFI-IZD-POD/IPK-GFI-IZD-POD-E_1000981/P1124936" xmlDataType="decimal"/>
    </xmlCellPr>
  </singleXmlCell>
  <singleXmlCell id="1627" r="V51" connectionId="0">
    <xmlCellPr id="1" uniqueName="P1124937">
      <xmlPr mapId="3" xpath="/TFI-IZD-POD/IPK-GFI-IZD-POD-E_1000981/P1124937" xmlDataType="decimal"/>
    </xmlCellPr>
  </singleXmlCell>
  <singleXmlCell id="1628" r="W51" connectionId="0">
    <xmlCellPr id="1" uniqueName="P1124938">
      <xmlPr mapId="3" xpath="/TFI-IZD-POD/IPK-GFI-IZD-POD-E_1000981/P1124938" xmlDataType="decimal"/>
    </xmlCellPr>
  </singleXmlCell>
  <singleXmlCell id="1629" r="X51" connectionId="0">
    <xmlCellPr id="1" uniqueName="P1124939">
      <xmlPr mapId="3" xpath="/TFI-IZD-POD/IPK-GFI-IZD-POD-E_1000981/P1124939" xmlDataType="decimal"/>
    </xmlCellPr>
  </singleXmlCell>
  <singleXmlCell id="1630" r="Y51" connectionId="0">
    <xmlCellPr id="1" uniqueName="P1124940">
      <xmlPr mapId="3" xpath="/TFI-IZD-POD/IPK-GFI-IZD-POD-E_1000981/P1124940" xmlDataType="decimal"/>
    </xmlCellPr>
  </singleXmlCell>
  <singleXmlCell id="1631" r="H52" connectionId="0">
    <xmlCellPr id="1" uniqueName="P1080128">
      <xmlPr mapId="3" xpath="/TFI-IZD-POD/IPK-GFI-IZD-POD-E_1000981/P1080128" xmlDataType="decimal"/>
    </xmlCellPr>
  </singleXmlCell>
  <singleXmlCell id="1632" r="I52" connectionId="0">
    <xmlCellPr id="1" uniqueName="P1080129">
      <xmlPr mapId="3" xpath="/TFI-IZD-POD/IPK-GFI-IZD-POD-E_1000981/P1080129" xmlDataType="decimal"/>
    </xmlCellPr>
  </singleXmlCell>
  <singleXmlCell id="1633" r="J52" connectionId="0">
    <xmlCellPr id="1" uniqueName="P1080130">
      <xmlPr mapId="3" xpath="/TFI-IZD-POD/IPK-GFI-IZD-POD-E_1000981/P1080130" xmlDataType="decimal"/>
    </xmlCellPr>
  </singleXmlCell>
  <singleXmlCell id="1634" r="K52" connectionId="0">
    <xmlCellPr id="1" uniqueName="P1080131">
      <xmlPr mapId="3" xpath="/TFI-IZD-POD/IPK-GFI-IZD-POD-E_1000981/P1080131" xmlDataType="decimal"/>
    </xmlCellPr>
  </singleXmlCell>
  <singleXmlCell id="1635" r="L52" connectionId="0">
    <xmlCellPr id="1" uniqueName="P1080132">
      <xmlPr mapId="3" xpath="/TFI-IZD-POD/IPK-GFI-IZD-POD-E_1000981/P1080132" xmlDataType="decimal"/>
    </xmlCellPr>
  </singleXmlCell>
  <singleXmlCell id="1636" r="M52" connectionId="0">
    <xmlCellPr id="1" uniqueName="P1080133">
      <xmlPr mapId="3" xpath="/TFI-IZD-POD/IPK-GFI-IZD-POD-E_1000981/P1080133" xmlDataType="decimal"/>
    </xmlCellPr>
  </singleXmlCell>
  <singleXmlCell id="1637" r="N52" connectionId="0">
    <xmlCellPr id="1" uniqueName="P1080134">
      <xmlPr mapId="3" xpath="/TFI-IZD-POD/IPK-GFI-IZD-POD-E_1000981/P1080134" xmlDataType="decimal"/>
    </xmlCellPr>
  </singleXmlCell>
  <singleXmlCell id="1638" r="O52" connectionId="0">
    <xmlCellPr id="1" uniqueName="P1080135">
      <xmlPr mapId="3" xpath="/TFI-IZD-POD/IPK-GFI-IZD-POD-E_1000981/P1080135" xmlDataType="decimal"/>
    </xmlCellPr>
  </singleXmlCell>
  <singleXmlCell id="1639" r="P52" connectionId="0">
    <xmlCellPr id="1" uniqueName="P1082406">
      <xmlPr mapId="3" xpath="/TFI-IZD-POD/IPK-GFI-IZD-POD-E_1000981/P1082406" xmlDataType="decimal"/>
    </xmlCellPr>
  </singleXmlCell>
  <singleXmlCell id="1640" r="Q52" connectionId="0">
    <xmlCellPr id="1" uniqueName="P1082408">
      <xmlPr mapId="3" xpath="/TFI-IZD-POD/IPK-GFI-IZD-POD-E_1000981/P1082408" xmlDataType="decimal"/>
    </xmlCellPr>
  </singleXmlCell>
  <singleXmlCell id="1641" r="R52" connectionId="0">
    <xmlCellPr id="1" uniqueName="P1082410">
      <xmlPr mapId="3" xpath="/TFI-IZD-POD/IPK-GFI-IZD-POD-E_1000981/P1082410" xmlDataType="decimal"/>
    </xmlCellPr>
  </singleXmlCell>
  <singleXmlCell id="1642" r="S52" connectionId="0">
    <xmlCellPr id="1" uniqueName="P1124860">
      <xmlPr mapId="3" xpath="/TFI-IZD-POD/IPK-GFI-IZD-POD-E_1000981/P1124860" xmlDataType="decimal"/>
    </xmlCellPr>
  </singleXmlCell>
  <singleXmlCell id="1643" r="T52" connectionId="0">
    <xmlCellPr id="1" uniqueName="P1124861">
      <xmlPr mapId="3" xpath="/TFI-IZD-POD/IPK-GFI-IZD-POD-E_1000981/P1124861" xmlDataType="decimal"/>
    </xmlCellPr>
  </singleXmlCell>
  <singleXmlCell id="1644" r="U52" connectionId="0">
    <xmlCellPr id="1" uniqueName="P1082412">
      <xmlPr mapId="3" xpath="/TFI-IZD-POD/IPK-GFI-IZD-POD-E_1000981/P1082412" xmlDataType="decimal"/>
    </xmlCellPr>
  </singleXmlCell>
  <singleXmlCell id="1645" r="V52" connectionId="0">
    <xmlCellPr id="1" uniqueName="P1082415">
      <xmlPr mapId="3" xpath="/TFI-IZD-POD/IPK-GFI-IZD-POD-E_1000981/P1082415" xmlDataType="decimal"/>
    </xmlCellPr>
  </singleXmlCell>
  <singleXmlCell id="1646" r="W52" connectionId="0">
    <xmlCellPr id="1" uniqueName="P1082416">
      <xmlPr mapId="3" xpath="/TFI-IZD-POD/IPK-GFI-IZD-POD-E_1000981/P1082416" xmlDataType="decimal"/>
    </xmlCellPr>
  </singleXmlCell>
  <singleXmlCell id="1647" r="X52" connectionId="0">
    <xmlCellPr id="1" uniqueName="P1082317">
      <xmlPr mapId="3" xpath="/TFI-IZD-POD/IPK-GFI-IZD-POD-E_1000981/P1082317" xmlDataType="decimal"/>
    </xmlCellPr>
  </singleXmlCell>
  <singleXmlCell id="1648" r="Y52" connectionId="0">
    <xmlCellPr id="1" uniqueName="P1082417">
      <xmlPr mapId="3" xpath="/TFI-IZD-POD/IPK-GFI-IZD-POD-E_1000981/P1082417" xmlDataType="decimal"/>
    </xmlCellPr>
  </singleXmlCell>
  <singleXmlCell id="1649" r="H53" connectionId="0">
    <xmlCellPr id="1" uniqueName="P1080144">
      <xmlPr mapId="3" xpath="/TFI-IZD-POD/IPK-GFI-IZD-POD-E_1000981/P1080144" xmlDataType="decimal"/>
    </xmlCellPr>
  </singleXmlCell>
  <singleXmlCell id="1650" r="I53" connectionId="0">
    <xmlCellPr id="1" uniqueName="P1080145">
      <xmlPr mapId="3" xpath="/TFI-IZD-POD/IPK-GFI-IZD-POD-E_1000981/P1080145" xmlDataType="decimal"/>
    </xmlCellPr>
  </singleXmlCell>
  <singleXmlCell id="1651" r="J53" connectionId="0">
    <xmlCellPr id="1" uniqueName="P1080146">
      <xmlPr mapId="3" xpath="/TFI-IZD-POD/IPK-GFI-IZD-POD-E_1000981/P1080146" xmlDataType="decimal"/>
    </xmlCellPr>
  </singleXmlCell>
  <singleXmlCell id="1652" r="K53" connectionId="0">
    <xmlCellPr id="1" uniqueName="P1080147">
      <xmlPr mapId="3" xpath="/TFI-IZD-POD/IPK-GFI-IZD-POD-E_1000981/P1080147" xmlDataType="decimal"/>
    </xmlCellPr>
  </singleXmlCell>
  <singleXmlCell id="1653" r="L53" connectionId="0">
    <xmlCellPr id="1" uniqueName="P1080148">
      <xmlPr mapId="3" xpath="/TFI-IZD-POD/IPK-GFI-IZD-POD-E_1000981/P1080148" xmlDataType="decimal"/>
    </xmlCellPr>
  </singleXmlCell>
  <singleXmlCell id="1654" r="M53" connectionId="0">
    <xmlCellPr id="1" uniqueName="P1080149">
      <xmlPr mapId="3" xpath="/TFI-IZD-POD/IPK-GFI-IZD-POD-E_1000981/P1080149" xmlDataType="decimal"/>
    </xmlCellPr>
  </singleXmlCell>
  <singleXmlCell id="1655" r="N53" connectionId="0">
    <xmlCellPr id="1" uniqueName="P1080150">
      <xmlPr mapId="3" xpath="/TFI-IZD-POD/IPK-GFI-IZD-POD-E_1000981/P1080150" xmlDataType="decimal"/>
    </xmlCellPr>
  </singleXmlCell>
  <singleXmlCell id="1656" r="O53" connectionId="0">
    <xmlCellPr id="1" uniqueName="P1080397">
      <xmlPr mapId="3" xpath="/TFI-IZD-POD/IPK-GFI-IZD-POD-E_1000981/P1080397" xmlDataType="decimal"/>
    </xmlCellPr>
  </singleXmlCell>
  <singleXmlCell id="1657" r="P53" connectionId="0">
    <xmlCellPr id="1" uniqueName="P1082429">
      <xmlPr mapId="3" xpath="/TFI-IZD-POD/IPK-GFI-IZD-POD-E_1000981/P1082429" xmlDataType="decimal"/>
    </xmlCellPr>
  </singleXmlCell>
  <singleXmlCell id="1658" r="Q53" connectionId="0">
    <xmlCellPr id="1" uniqueName="P1082447">
      <xmlPr mapId="3" xpath="/TFI-IZD-POD/IPK-GFI-IZD-POD-E_1000981/P1082447" xmlDataType="decimal"/>
    </xmlCellPr>
  </singleXmlCell>
  <singleXmlCell id="1659" r="R53" connectionId="0">
    <xmlCellPr id="1" uniqueName="P1082450">
      <xmlPr mapId="3" xpath="/TFI-IZD-POD/IPK-GFI-IZD-POD-E_1000981/P1082450" xmlDataType="decimal"/>
    </xmlCellPr>
  </singleXmlCell>
  <singleXmlCell id="1660" r="S53" connectionId="0">
    <xmlCellPr id="1" uniqueName="P1124862">
      <xmlPr mapId="3" xpath="/TFI-IZD-POD/IPK-GFI-IZD-POD-E_1000981/P1124862" xmlDataType="decimal"/>
    </xmlCellPr>
  </singleXmlCell>
  <singleXmlCell id="1661" r="T53" connectionId="0">
    <xmlCellPr id="1" uniqueName="P1124863">
      <xmlPr mapId="3" xpath="/TFI-IZD-POD/IPK-GFI-IZD-POD-E_1000981/P1124863" xmlDataType="decimal"/>
    </xmlCellPr>
  </singleXmlCell>
  <singleXmlCell id="1662" r="U53" connectionId="0">
    <xmlCellPr id="1" uniqueName="P1082453">
      <xmlPr mapId="3" xpath="/TFI-IZD-POD/IPK-GFI-IZD-POD-E_1000981/P1082453" xmlDataType="decimal"/>
    </xmlCellPr>
  </singleXmlCell>
  <singleXmlCell id="1663" r="V53" connectionId="0">
    <xmlCellPr id="1" uniqueName="P1082455">
      <xmlPr mapId="3" xpath="/TFI-IZD-POD/IPK-GFI-IZD-POD-E_1000981/P1082455" xmlDataType="decimal"/>
    </xmlCellPr>
  </singleXmlCell>
  <singleXmlCell id="1664" r="W53" connectionId="0">
    <xmlCellPr id="1" uniqueName="P1082458">
      <xmlPr mapId="3" xpath="/TFI-IZD-POD/IPK-GFI-IZD-POD-E_1000981/P1082458" xmlDataType="decimal"/>
    </xmlCellPr>
  </singleXmlCell>
  <singleXmlCell id="1665" r="X53" connectionId="0">
    <xmlCellPr id="1" uniqueName="P1082460">
      <xmlPr mapId="3" xpath="/TFI-IZD-POD/IPK-GFI-IZD-POD-E_1000981/P1082460" xmlDataType="decimal"/>
    </xmlCellPr>
  </singleXmlCell>
  <singleXmlCell id="1666" r="Y53" connectionId="0">
    <xmlCellPr id="1" uniqueName="P1082461">
      <xmlPr mapId="3" xpath="/TFI-IZD-POD/IPK-GFI-IZD-POD-E_1000981/P1082461" xmlDataType="decimal"/>
    </xmlCellPr>
  </singleXmlCell>
  <singleXmlCell id="1667" r="H54" connectionId="0">
    <xmlCellPr id="1" uniqueName="P1124920">
      <xmlPr mapId="3" xpath="/TFI-IZD-POD/IPK-GFI-IZD-POD-E_1000981/P1124920" xmlDataType="decimal"/>
    </xmlCellPr>
  </singleXmlCell>
  <singleXmlCell id="1668" r="I54" connectionId="0">
    <xmlCellPr id="1" uniqueName="P1124921">
      <xmlPr mapId="3" xpath="/TFI-IZD-POD/IPK-GFI-IZD-POD-E_1000981/P1124921" xmlDataType="decimal"/>
    </xmlCellPr>
  </singleXmlCell>
  <singleXmlCell id="1669" r="J54" connectionId="0">
    <xmlCellPr id="1" uniqueName="P1124922">
      <xmlPr mapId="3" xpath="/TFI-IZD-POD/IPK-GFI-IZD-POD-E_1000981/P1124922" xmlDataType="decimal"/>
    </xmlCellPr>
  </singleXmlCell>
  <singleXmlCell id="1670" r="K54" connectionId="0">
    <xmlCellPr id="1" uniqueName="P1124923">
      <xmlPr mapId="3" xpath="/TFI-IZD-POD/IPK-GFI-IZD-POD-E_1000981/P1124923" xmlDataType="decimal"/>
    </xmlCellPr>
  </singleXmlCell>
  <singleXmlCell id="1671" r="L54" connectionId="0">
    <xmlCellPr id="1" uniqueName="P1124924">
      <xmlPr mapId="3" xpath="/TFI-IZD-POD/IPK-GFI-IZD-POD-E_1000981/P1124924" xmlDataType="decimal"/>
    </xmlCellPr>
  </singleXmlCell>
  <singleXmlCell id="1672" r="M54" connectionId="0">
    <xmlCellPr id="1" uniqueName="P1124925">
      <xmlPr mapId="3" xpath="/TFI-IZD-POD/IPK-GFI-IZD-POD-E_1000981/P1124925" xmlDataType="decimal"/>
    </xmlCellPr>
  </singleXmlCell>
  <singleXmlCell id="1673" r="N54" connectionId="0">
    <xmlCellPr id="1" uniqueName="P1124931">
      <xmlPr mapId="3" xpath="/TFI-IZD-POD/IPK-GFI-IZD-POD-E_1000981/P1124931" xmlDataType="decimal"/>
    </xmlCellPr>
  </singleXmlCell>
  <singleXmlCell id="1674" r="O54" connectionId="0">
    <xmlCellPr id="1" uniqueName="P1124932">
      <xmlPr mapId="3" xpath="/TFI-IZD-POD/IPK-GFI-IZD-POD-E_1000981/P1124932" xmlDataType="decimal"/>
    </xmlCellPr>
  </singleXmlCell>
  <singleXmlCell id="1675" r="P54" connectionId="0">
    <xmlCellPr id="1" uniqueName="P1124933">
      <xmlPr mapId="3" xpath="/TFI-IZD-POD/IPK-GFI-IZD-POD-E_1000981/P1124933" xmlDataType="decimal"/>
    </xmlCellPr>
  </singleXmlCell>
  <singleXmlCell id="1676" r="Q54" connectionId="0">
    <xmlCellPr id="1" uniqueName="P1124934">
      <xmlPr mapId="3" xpath="/TFI-IZD-POD/IPK-GFI-IZD-POD-E_1000981/P1124934" xmlDataType="decimal"/>
    </xmlCellPr>
  </singleXmlCell>
  <singleXmlCell id="1677" r="R54" connectionId="0">
    <xmlCellPr id="1" uniqueName="P1124935">
      <xmlPr mapId="3" xpath="/TFI-IZD-POD/IPK-GFI-IZD-POD-E_1000981/P1124935" xmlDataType="decimal"/>
    </xmlCellPr>
  </singleXmlCell>
  <singleXmlCell id="1678" r="S54" connectionId="0">
    <xmlCellPr id="1" uniqueName="P1124864">
      <xmlPr mapId="3" xpath="/TFI-IZD-POD/IPK-GFI-IZD-POD-E_1000981/P1124864" xmlDataType="decimal"/>
    </xmlCellPr>
  </singleXmlCell>
  <singleXmlCell id="1679" r="T54" connectionId="0">
    <xmlCellPr id="1" uniqueName="P1124865">
      <xmlPr mapId="3" xpath="/TFI-IZD-POD/IPK-GFI-IZD-POD-E_1000981/P1124865" xmlDataType="decimal"/>
    </xmlCellPr>
  </singleXmlCell>
  <singleXmlCell id="1680" r="U54" connectionId="0">
    <xmlCellPr id="1" uniqueName="P1124941">
      <xmlPr mapId="3" xpath="/TFI-IZD-POD/IPK-GFI-IZD-POD-E_1000981/P1124941" xmlDataType="decimal"/>
    </xmlCellPr>
  </singleXmlCell>
  <singleXmlCell id="1681" r="V54" connectionId="0">
    <xmlCellPr id="1" uniqueName="P1124942">
      <xmlPr mapId="3" xpath="/TFI-IZD-POD/IPK-GFI-IZD-POD-E_1000981/P1124942" xmlDataType="decimal"/>
    </xmlCellPr>
  </singleXmlCell>
  <singleXmlCell id="1682" r="W54" connectionId="0">
    <xmlCellPr id="1" uniqueName="P1124943">
      <xmlPr mapId="3" xpath="/TFI-IZD-POD/IPK-GFI-IZD-POD-E_1000981/P1124943" xmlDataType="decimal"/>
    </xmlCellPr>
  </singleXmlCell>
  <singleXmlCell id="1683" r="X54" connectionId="0">
    <xmlCellPr id="1" uniqueName="P1124944">
      <xmlPr mapId="3" xpath="/TFI-IZD-POD/IPK-GFI-IZD-POD-E_1000981/P1124944" xmlDataType="decimal"/>
    </xmlCellPr>
  </singleXmlCell>
  <singleXmlCell id="1684" r="Y54" connectionId="0">
    <xmlCellPr id="1" uniqueName="P1124945">
      <xmlPr mapId="3" xpath="/TFI-IZD-POD/IPK-GFI-IZD-POD-E_1000981/P1124945" xmlDataType="decimal"/>
    </xmlCellPr>
  </singleXmlCell>
  <singleXmlCell id="1685" r="H55" connectionId="0">
    <xmlCellPr id="1" uniqueName="P1080398">
      <xmlPr mapId="3" xpath="/TFI-IZD-POD/IPK-GFI-IZD-POD-E_1000981/P1080398" xmlDataType="decimal"/>
    </xmlCellPr>
  </singleXmlCell>
  <singleXmlCell id="1686" r="I55" connectionId="0">
    <xmlCellPr id="1" uniqueName="P1080399">
      <xmlPr mapId="3" xpath="/TFI-IZD-POD/IPK-GFI-IZD-POD-E_1000981/P1080399" xmlDataType="decimal"/>
    </xmlCellPr>
  </singleXmlCell>
  <singleXmlCell id="1687" r="J55" connectionId="0">
    <xmlCellPr id="1" uniqueName="P1080586">
      <xmlPr mapId="3" xpath="/TFI-IZD-POD/IPK-GFI-IZD-POD-E_1000981/P1080586" xmlDataType="decimal"/>
    </xmlCellPr>
  </singleXmlCell>
  <singleXmlCell id="1688" r="K55" connectionId="0">
    <xmlCellPr id="1" uniqueName="P1080587">
      <xmlPr mapId="3" xpath="/TFI-IZD-POD/IPK-GFI-IZD-POD-E_1000981/P1080587" xmlDataType="decimal"/>
    </xmlCellPr>
  </singleXmlCell>
  <singleXmlCell id="1689" r="L55" connectionId="0">
    <xmlCellPr id="1" uniqueName="P1080588">
      <xmlPr mapId="3" xpath="/TFI-IZD-POD/IPK-GFI-IZD-POD-E_1000981/P1080588" xmlDataType="decimal"/>
    </xmlCellPr>
  </singleXmlCell>
  <singleXmlCell id="1690" r="M55" connectionId="0">
    <xmlCellPr id="1" uniqueName="P1080589">
      <xmlPr mapId="3" xpath="/TFI-IZD-POD/IPK-GFI-IZD-POD-E_1000981/P1080589" xmlDataType="decimal"/>
    </xmlCellPr>
  </singleXmlCell>
  <singleXmlCell id="1691" r="N55" connectionId="0">
    <xmlCellPr id="1" uniqueName="P1080590">
      <xmlPr mapId="3" xpath="/TFI-IZD-POD/IPK-GFI-IZD-POD-E_1000981/P1080590" xmlDataType="decimal"/>
    </xmlCellPr>
  </singleXmlCell>
  <singleXmlCell id="1692" r="O55" connectionId="0">
    <xmlCellPr id="1" uniqueName="P1080591">
      <xmlPr mapId="3" xpath="/TFI-IZD-POD/IPK-GFI-IZD-POD-E_1000981/P1080591" xmlDataType="decimal"/>
    </xmlCellPr>
  </singleXmlCell>
  <singleXmlCell id="1693" r="P55" connectionId="0">
    <xmlCellPr id="1" uniqueName="P1082462">
      <xmlPr mapId="3" xpath="/TFI-IZD-POD/IPK-GFI-IZD-POD-E_1000981/P1082462" xmlDataType="decimal"/>
    </xmlCellPr>
  </singleXmlCell>
  <singleXmlCell id="1694" r="Q55" connectionId="0">
    <xmlCellPr id="1" uniqueName="P1082430">
      <xmlPr mapId="3" xpath="/TFI-IZD-POD/IPK-GFI-IZD-POD-E_1000981/P1082430" xmlDataType="decimal"/>
    </xmlCellPr>
  </singleXmlCell>
  <singleXmlCell id="1695" r="R55" connectionId="0">
    <xmlCellPr id="1" uniqueName="P1082463">
      <xmlPr mapId="3" xpath="/TFI-IZD-POD/IPK-GFI-IZD-POD-E_1000981/P1082463" xmlDataType="decimal"/>
    </xmlCellPr>
  </singleXmlCell>
  <singleXmlCell id="1696" r="S55" connectionId="0">
    <xmlCellPr id="1" uniqueName="P1124866">
      <xmlPr mapId="3" xpath="/TFI-IZD-POD/IPK-GFI-IZD-POD-E_1000981/P1124866" xmlDataType="decimal"/>
    </xmlCellPr>
  </singleXmlCell>
  <singleXmlCell id="1697" r="T55" connectionId="0">
    <xmlCellPr id="1" uniqueName="P1124867">
      <xmlPr mapId="3" xpath="/TFI-IZD-POD/IPK-GFI-IZD-POD-E_1000981/P1124867" xmlDataType="decimal"/>
    </xmlCellPr>
  </singleXmlCell>
  <singleXmlCell id="1698" r="U55" connectionId="0">
    <xmlCellPr id="1" uniqueName="P1082464">
      <xmlPr mapId="3" xpath="/TFI-IZD-POD/IPK-GFI-IZD-POD-E_1000981/P1082464" xmlDataType="decimal"/>
    </xmlCellPr>
  </singleXmlCell>
  <singleXmlCell id="1699" r="V55" connectionId="0">
    <xmlCellPr id="1" uniqueName="P1082465">
      <xmlPr mapId="3" xpath="/TFI-IZD-POD/IPK-GFI-IZD-POD-E_1000981/P1082465" xmlDataType="decimal"/>
    </xmlCellPr>
  </singleXmlCell>
  <singleXmlCell id="1700" r="W55" connectionId="0">
    <xmlCellPr id="1" uniqueName="P1082466">
      <xmlPr mapId="3" xpath="/TFI-IZD-POD/IPK-GFI-IZD-POD-E_1000981/P1082466" xmlDataType="decimal"/>
    </xmlCellPr>
  </singleXmlCell>
  <singleXmlCell id="1701" r="X55" connectionId="0">
    <xmlCellPr id="1" uniqueName="P1082467">
      <xmlPr mapId="3" xpath="/TFI-IZD-POD/IPK-GFI-IZD-POD-E_1000981/P1082467" xmlDataType="decimal"/>
    </xmlCellPr>
  </singleXmlCell>
  <singleXmlCell id="1702" r="Y55" connectionId="0">
    <xmlCellPr id="1" uniqueName="P1082468">
      <xmlPr mapId="3" xpath="/TFI-IZD-POD/IPK-GFI-IZD-POD-E_1000981/P1082468" xmlDataType="decimal"/>
    </xmlCellPr>
  </singleXmlCell>
  <singleXmlCell id="1703" r="H56" connectionId="0">
    <xmlCellPr id="1" uniqueName="P1080692">
      <xmlPr mapId="3" xpath="/TFI-IZD-POD/IPK-GFI-IZD-POD-E_1000981/P1080692" xmlDataType="decimal"/>
    </xmlCellPr>
  </singleXmlCell>
  <singleXmlCell id="1704" r="I56" connectionId="0">
    <xmlCellPr id="1" uniqueName="P1080693">
      <xmlPr mapId="3" xpath="/TFI-IZD-POD/IPK-GFI-IZD-POD-E_1000981/P1080693" xmlDataType="decimal"/>
    </xmlCellPr>
  </singleXmlCell>
  <singleXmlCell id="1705" r="J56" connectionId="0">
    <xmlCellPr id="1" uniqueName="P1080694">
      <xmlPr mapId="3" xpath="/TFI-IZD-POD/IPK-GFI-IZD-POD-E_1000981/P1080694" xmlDataType="decimal"/>
    </xmlCellPr>
  </singleXmlCell>
  <singleXmlCell id="1706" r="K56" connectionId="0">
    <xmlCellPr id="1" uniqueName="P1080779">
      <xmlPr mapId="3" xpath="/TFI-IZD-POD/IPK-GFI-IZD-POD-E_1000981/P1080779" xmlDataType="decimal"/>
    </xmlCellPr>
  </singleXmlCell>
  <singleXmlCell id="1707" r="L56" connectionId="0">
    <xmlCellPr id="1" uniqueName="P1080780">
      <xmlPr mapId="3" xpath="/TFI-IZD-POD/IPK-GFI-IZD-POD-E_1000981/P1080780" xmlDataType="decimal"/>
    </xmlCellPr>
  </singleXmlCell>
  <singleXmlCell id="1708" r="M56" connectionId="0">
    <xmlCellPr id="1" uniqueName="P1080781">
      <xmlPr mapId="3" xpath="/TFI-IZD-POD/IPK-GFI-IZD-POD-E_1000981/P1080781" xmlDataType="decimal"/>
    </xmlCellPr>
  </singleXmlCell>
  <singleXmlCell id="1709" r="N56" connectionId="0">
    <xmlCellPr id="1" uniqueName="P1080782">
      <xmlPr mapId="3" xpath="/TFI-IZD-POD/IPK-GFI-IZD-POD-E_1000981/P1080782" xmlDataType="decimal"/>
    </xmlCellPr>
  </singleXmlCell>
  <singleXmlCell id="1710" r="O56" connectionId="0">
    <xmlCellPr id="1" uniqueName="P1080783">
      <xmlPr mapId="3" xpath="/TFI-IZD-POD/IPK-GFI-IZD-POD-E_1000981/P1080783" xmlDataType="decimal"/>
    </xmlCellPr>
  </singleXmlCell>
  <singleXmlCell id="1711" r="P56" connectionId="0">
    <xmlCellPr id="1" uniqueName="P1082469">
      <xmlPr mapId="3" xpath="/TFI-IZD-POD/IPK-GFI-IZD-POD-E_1000981/P1082469" xmlDataType="decimal"/>
    </xmlCellPr>
  </singleXmlCell>
  <singleXmlCell id="1712" r="Q56" connectionId="0">
    <xmlCellPr id="1" uniqueName="P1082470">
      <xmlPr mapId="3" xpath="/TFI-IZD-POD/IPK-GFI-IZD-POD-E_1000981/P1082470" xmlDataType="decimal"/>
    </xmlCellPr>
  </singleXmlCell>
  <singleXmlCell id="1713" r="R56" connectionId="0">
    <xmlCellPr id="1" uniqueName="P1082433">
      <xmlPr mapId="3" xpath="/TFI-IZD-POD/IPK-GFI-IZD-POD-E_1000981/P1082433" xmlDataType="decimal"/>
    </xmlCellPr>
  </singleXmlCell>
  <singleXmlCell id="1714" r="S56" connectionId="0">
    <xmlCellPr id="1" uniqueName="P1124868">
      <xmlPr mapId="3" xpath="/TFI-IZD-POD/IPK-GFI-IZD-POD-E_1000981/P1124868" xmlDataType="decimal"/>
    </xmlCellPr>
  </singleXmlCell>
  <singleXmlCell id="1715" r="T56" connectionId="0">
    <xmlCellPr id="1" uniqueName="P1124869">
      <xmlPr mapId="3" xpath="/TFI-IZD-POD/IPK-GFI-IZD-POD-E_1000981/P1124869" xmlDataType="decimal"/>
    </xmlCellPr>
  </singleXmlCell>
  <singleXmlCell id="1716" r="U56" connectionId="0">
    <xmlCellPr id="1" uniqueName="P1082471">
      <xmlPr mapId="3" xpath="/TFI-IZD-POD/IPK-GFI-IZD-POD-E_1000981/P1082471" xmlDataType="decimal"/>
    </xmlCellPr>
  </singleXmlCell>
  <singleXmlCell id="1717" r="V56" connectionId="0">
    <xmlCellPr id="1" uniqueName="P1082472">
      <xmlPr mapId="3" xpath="/TFI-IZD-POD/IPK-GFI-IZD-POD-E_1000981/P1082472" xmlDataType="decimal"/>
    </xmlCellPr>
  </singleXmlCell>
  <singleXmlCell id="1718" r="W56" connectionId="0">
    <xmlCellPr id="1" uniqueName="P1082473">
      <xmlPr mapId="3" xpath="/TFI-IZD-POD/IPK-GFI-IZD-POD-E_1000981/P1082473" xmlDataType="decimal"/>
    </xmlCellPr>
  </singleXmlCell>
  <singleXmlCell id="1719" r="X56" connectionId="0">
    <xmlCellPr id="1" uniqueName="P1082474">
      <xmlPr mapId="3" xpath="/TFI-IZD-POD/IPK-GFI-IZD-POD-E_1000981/P1082474" xmlDataType="decimal"/>
    </xmlCellPr>
  </singleXmlCell>
  <singleXmlCell id="1720" r="Y56" connectionId="0">
    <xmlCellPr id="1" uniqueName="P1082475">
      <xmlPr mapId="3" xpath="/TFI-IZD-POD/IPK-GFI-IZD-POD-E_1000981/P1082475" xmlDataType="decimal"/>
    </xmlCellPr>
  </singleXmlCell>
  <singleXmlCell id="1721" r="H57" connectionId="0">
    <xmlCellPr id="1" uniqueName="P1080784">
      <xmlPr mapId="3" xpath="/TFI-IZD-POD/IPK-GFI-IZD-POD-E_1000981/P1080784" xmlDataType="decimal"/>
    </xmlCellPr>
  </singleXmlCell>
  <singleXmlCell id="1722" r="I57" connectionId="0">
    <xmlCellPr id="1" uniqueName="P1080785">
      <xmlPr mapId="3" xpath="/TFI-IZD-POD/IPK-GFI-IZD-POD-E_1000981/P1080785" xmlDataType="decimal"/>
    </xmlCellPr>
  </singleXmlCell>
  <singleXmlCell id="1723" r="J57" connectionId="0">
    <xmlCellPr id="1" uniqueName="P1080786">
      <xmlPr mapId="3" xpath="/TFI-IZD-POD/IPK-GFI-IZD-POD-E_1000981/P1080786" xmlDataType="decimal"/>
    </xmlCellPr>
  </singleXmlCell>
  <singleXmlCell id="1724" r="K57" connectionId="0">
    <xmlCellPr id="1" uniqueName="P1081033">
      <xmlPr mapId="3" xpath="/TFI-IZD-POD/IPK-GFI-IZD-POD-E_1000981/P1081033" xmlDataType="decimal"/>
    </xmlCellPr>
  </singleXmlCell>
  <singleXmlCell id="1725" r="L57" connectionId="0">
    <xmlCellPr id="1" uniqueName="P1081034">
      <xmlPr mapId="3" xpath="/TFI-IZD-POD/IPK-GFI-IZD-POD-E_1000981/P1081034" xmlDataType="decimal"/>
    </xmlCellPr>
  </singleXmlCell>
  <singleXmlCell id="1726" r="M57" connectionId="0">
    <xmlCellPr id="1" uniqueName="P1081035">
      <xmlPr mapId="3" xpath="/TFI-IZD-POD/IPK-GFI-IZD-POD-E_1000981/P1081035" xmlDataType="decimal"/>
    </xmlCellPr>
  </singleXmlCell>
  <singleXmlCell id="1727" r="N57" connectionId="0">
    <xmlCellPr id="1" uniqueName="P1081222">
      <xmlPr mapId="3" xpath="/TFI-IZD-POD/IPK-GFI-IZD-POD-E_1000981/P1081222" xmlDataType="decimal"/>
    </xmlCellPr>
  </singleXmlCell>
  <singleXmlCell id="1728" r="O57" connectionId="0">
    <xmlCellPr id="1" uniqueName="P1081223">
      <xmlPr mapId="3" xpath="/TFI-IZD-POD/IPK-GFI-IZD-POD-E_1000981/P1081223" xmlDataType="decimal"/>
    </xmlCellPr>
  </singleXmlCell>
  <singleXmlCell id="1729" r="P57" connectionId="0">
    <xmlCellPr id="1" uniqueName="P1082477">
      <xmlPr mapId="3" xpath="/TFI-IZD-POD/IPK-GFI-IZD-POD-E_1000981/P1082477" xmlDataType="decimal"/>
    </xmlCellPr>
  </singleXmlCell>
  <singleXmlCell id="1730" r="Q57" connectionId="0">
    <xmlCellPr id="1" uniqueName="P1082480">
      <xmlPr mapId="3" xpath="/TFI-IZD-POD/IPK-GFI-IZD-POD-E_1000981/P1082480" xmlDataType="decimal"/>
    </xmlCellPr>
  </singleXmlCell>
  <singleXmlCell id="1731" r="R57" connectionId="0">
    <xmlCellPr id="1" uniqueName="P1082482">
      <xmlPr mapId="3" xpath="/TFI-IZD-POD/IPK-GFI-IZD-POD-E_1000981/P1082482" xmlDataType="decimal"/>
    </xmlCellPr>
  </singleXmlCell>
  <singleXmlCell id="1732" r="S57" connectionId="0">
    <xmlCellPr id="1" uniqueName="P1124870">
      <xmlPr mapId="3" xpath="/TFI-IZD-POD/IPK-GFI-IZD-POD-E_1000981/P1124870" xmlDataType="decimal"/>
    </xmlCellPr>
  </singleXmlCell>
  <singleXmlCell id="1733" r="T57" connectionId="0">
    <xmlCellPr id="1" uniqueName="P1124871">
      <xmlPr mapId="3" xpath="/TFI-IZD-POD/IPK-GFI-IZD-POD-E_1000981/P1124871" xmlDataType="decimal"/>
    </xmlCellPr>
  </singleXmlCell>
  <singleXmlCell id="1734" r="U57" connectionId="0">
    <xmlCellPr id="1" uniqueName="P1082435">
      <xmlPr mapId="3" xpath="/TFI-IZD-POD/IPK-GFI-IZD-POD-E_1000981/P1082435" xmlDataType="decimal"/>
    </xmlCellPr>
  </singleXmlCell>
  <singleXmlCell id="1735" r="V57" connectionId="0">
    <xmlCellPr id="1" uniqueName="P1082484">
      <xmlPr mapId="3" xpath="/TFI-IZD-POD/IPK-GFI-IZD-POD-E_1000981/P1082484" xmlDataType="decimal"/>
    </xmlCellPr>
  </singleXmlCell>
  <singleXmlCell id="1736" r="W57" connectionId="0">
    <xmlCellPr id="1" uniqueName="P1082487">
      <xmlPr mapId="3" xpath="/TFI-IZD-POD/IPK-GFI-IZD-POD-E_1000981/P1082487" xmlDataType="decimal"/>
    </xmlCellPr>
  </singleXmlCell>
  <singleXmlCell id="1737" r="X57" connectionId="0">
    <xmlCellPr id="1" uniqueName="P1082488">
      <xmlPr mapId="3" xpath="/TFI-IZD-POD/IPK-GFI-IZD-POD-E_1000981/P1082488" xmlDataType="decimal"/>
    </xmlCellPr>
  </singleXmlCell>
  <singleXmlCell id="1738" r="Y57" connectionId="0">
    <xmlCellPr id="1" uniqueName="P1082490">
      <xmlPr mapId="3" xpath="/TFI-IZD-POD/IPK-GFI-IZD-POD-E_1000981/P1082490" xmlDataType="decimal"/>
    </xmlCellPr>
  </singleXmlCell>
  <singleXmlCell id="1739" r="H58" connectionId="0">
    <xmlCellPr id="1" uniqueName="P1081224">
      <xmlPr mapId="3" xpath="/TFI-IZD-POD/IPK-GFI-IZD-POD-E_1000981/P1081224" xmlDataType="decimal"/>
    </xmlCellPr>
  </singleXmlCell>
  <singleXmlCell id="1740" r="I58" connectionId="0">
    <xmlCellPr id="1" uniqueName="P1081225">
      <xmlPr mapId="3" xpath="/TFI-IZD-POD/IPK-GFI-IZD-POD-E_1000981/P1081225" xmlDataType="decimal"/>
    </xmlCellPr>
  </singleXmlCell>
  <singleXmlCell id="1741" r="J58" connectionId="0">
    <xmlCellPr id="1" uniqueName="P1081326">
      <xmlPr mapId="3" xpath="/TFI-IZD-POD/IPK-GFI-IZD-POD-E_1000981/P1081326" xmlDataType="decimal"/>
    </xmlCellPr>
  </singleXmlCell>
  <singleXmlCell id="1742" r="K58" connectionId="0">
    <xmlCellPr id="1" uniqueName="P1081327">
      <xmlPr mapId="3" xpath="/TFI-IZD-POD/IPK-GFI-IZD-POD-E_1000981/P1081327" xmlDataType="decimal"/>
    </xmlCellPr>
  </singleXmlCell>
  <singleXmlCell id="1743" r="L58" connectionId="0">
    <xmlCellPr id="1" uniqueName="P1081328">
      <xmlPr mapId="3" xpath="/TFI-IZD-POD/IPK-GFI-IZD-POD-E_1000981/P1081328" xmlDataType="decimal"/>
    </xmlCellPr>
  </singleXmlCell>
  <singleXmlCell id="1744" r="M58" connectionId="0">
    <xmlCellPr id="1" uniqueName="P1081413">
      <xmlPr mapId="3" xpath="/TFI-IZD-POD/IPK-GFI-IZD-POD-E_1000981/P1081413" xmlDataType="decimal"/>
    </xmlCellPr>
  </singleXmlCell>
  <singleXmlCell id="1745" r="N58" connectionId="0">
    <xmlCellPr id="1" uniqueName="P1081414">
      <xmlPr mapId="3" xpath="/TFI-IZD-POD/IPK-GFI-IZD-POD-E_1000981/P1081414" xmlDataType="decimal"/>
    </xmlCellPr>
  </singleXmlCell>
  <singleXmlCell id="1746" r="O58" connectionId="0">
    <xmlCellPr id="1" uniqueName="P1081415">
      <xmlPr mapId="3" xpath="/TFI-IZD-POD/IPK-GFI-IZD-POD-E_1000981/P1081415" xmlDataType="decimal"/>
    </xmlCellPr>
  </singleXmlCell>
  <singleXmlCell id="1747" r="P58" connectionId="0">
    <xmlCellPr id="1" uniqueName="P1082493">
      <xmlPr mapId="3" xpath="/TFI-IZD-POD/IPK-GFI-IZD-POD-E_1000981/P1082493" xmlDataType="decimal"/>
    </xmlCellPr>
  </singleXmlCell>
  <singleXmlCell id="1748" r="Q58" connectionId="0">
    <xmlCellPr id="1" uniqueName="P1082497">
      <xmlPr mapId="3" xpath="/TFI-IZD-POD/IPK-GFI-IZD-POD-E_1000981/P1082497" xmlDataType="decimal"/>
    </xmlCellPr>
  </singleXmlCell>
  <singleXmlCell id="1749" r="R58" connectionId="0">
    <xmlCellPr id="1" uniqueName="P1082498">
      <xmlPr mapId="3" xpath="/TFI-IZD-POD/IPK-GFI-IZD-POD-E_1000981/P1082498" xmlDataType="decimal"/>
    </xmlCellPr>
  </singleXmlCell>
  <singleXmlCell id="1750" r="S58" connectionId="0">
    <xmlCellPr id="1" uniqueName="P1124872">
      <xmlPr mapId="3" xpath="/TFI-IZD-POD/IPK-GFI-IZD-POD-E_1000981/P1124872" xmlDataType="decimal"/>
    </xmlCellPr>
  </singleXmlCell>
  <singleXmlCell id="1751" r="T58" connectionId="0">
    <xmlCellPr id="1" uniqueName="P1124873">
      <xmlPr mapId="3" xpath="/TFI-IZD-POD/IPK-GFI-IZD-POD-E_1000981/P1124873" xmlDataType="decimal"/>
    </xmlCellPr>
  </singleXmlCell>
  <singleXmlCell id="1752" r="U58" connectionId="0">
    <xmlCellPr id="1" uniqueName="P1082501">
      <xmlPr mapId="3" xpath="/TFI-IZD-POD/IPK-GFI-IZD-POD-E_1000981/P1082501" xmlDataType="decimal"/>
    </xmlCellPr>
  </singleXmlCell>
  <singleXmlCell id="1753" r="V58" connectionId="0">
    <xmlCellPr id="1" uniqueName="P1082437">
      <xmlPr mapId="3" xpath="/TFI-IZD-POD/IPK-GFI-IZD-POD-E_1000981/P1082437" xmlDataType="decimal"/>
    </xmlCellPr>
  </singleXmlCell>
  <singleXmlCell id="1754" r="W58" connectionId="0">
    <xmlCellPr id="1" uniqueName="P1082503">
      <xmlPr mapId="3" xpath="/TFI-IZD-POD/IPK-GFI-IZD-POD-E_1000981/P1082503" xmlDataType="decimal"/>
    </xmlCellPr>
  </singleXmlCell>
  <singleXmlCell id="1755" r="X58" connectionId="0">
    <xmlCellPr id="1" uniqueName="P1082505">
      <xmlPr mapId="3" xpath="/TFI-IZD-POD/IPK-GFI-IZD-POD-E_1000981/P1082505" xmlDataType="decimal"/>
    </xmlCellPr>
  </singleXmlCell>
  <singleXmlCell id="1756" r="Y58" connectionId="0">
    <xmlCellPr id="1" uniqueName="P1082507">
      <xmlPr mapId="3" xpath="/TFI-IZD-POD/IPK-GFI-IZD-POD-E_1000981/P1082507" xmlDataType="decimal"/>
    </xmlCellPr>
  </singleXmlCell>
  <singleXmlCell id="1757" r="H59" connectionId="0">
    <xmlCellPr id="1" uniqueName="P1081416">
      <xmlPr mapId="3" xpath="/TFI-IZD-POD/IPK-GFI-IZD-POD-E_1000981/P1081416" xmlDataType="decimal"/>
    </xmlCellPr>
  </singleXmlCell>
  <singleXmlCell id="1758" r="I59" connectionId="0">
    <xmlCellPr id="1" uniqueName="P1081501">
      <xmlPr mapId="3" xpath="/TFI-IZD-POD/IPK-GFI-IZD-POD-E_1000981/P1081501" xmlDataType="decimal"/>
    </xmlCellPr>
  </singleXmlCell>
  <singleXmlCell id="1759" r="J59" connectionId="0">
    <xmlCellPr id="1" uniqueName="P1081502">
      <xmlPr mapId="3" xpath="/TFI-IZD-POD/IPK-GFI-IZD-POD-E_1000981/P1081502" xmlDataType="decimal"/>
    </xmlCellPr>
  </singleXmlCell>
  <singleXmlCell id="1760" r="K59" connectionId="0">
    <xmlCellPr id="1" uniqueName="P1081503">
      <xmlPr mapId="3" xpath="/TFI-IZD-POD/IPK-GFI-IZD-POD-E_1000981/P1081503" xmlDataType="decimal"/>
    </xmlCellPr>
  </singleXmlCell>
  <singleXmlCell id="1761" r="L59" connectionId="0">
    <xmlCellPr id="1" uniqueName="P1081504">
      <xmlPr mapId="3" xpath="/TFI-IZD-POD/IPK-GFI-IZD-POD-E_1000981/P1081504" xmlDataType="decimal"/>
    </xmlCellPr>
  </singleXmlCell>
  <singleXmlCell id="1762" r="M59" connectionId="0">
    <xmlCellPr id="1" uniqueName="P1081505">
      <xmlPr mapId="3" xpath="/TFI-IZD-POD/IPK-GFI-IZD-POD-E_1000981/P1081505" xmlDataType="decimal"/>
    </xmlCellPr>
  </singleXmlCell>
  <singleXmlCell id="1763" r="N59" connectionId="0">
    <xmlCellPr id="1" uniqueName="P1081506">
      <xmlPr mapId="3" xpath="/TFI-IZD-POD/IPK-GFI-IZD-POD-E_1000981/P1081506" xmlDataType="decimal"/>
    </xmlCellPr>
  </singleXmlCell>
  <singleXmlCell id="1764" r="O59" connectionId="0">
    <xmlCellPr id="1" uniqueName="P1081507">
      <xmlPr mapId="3" xpath="/TFI-IZD-POD/IPK-GFI-IZD-POD-E_1000981/P1081507" xmlDataType="decimal"/>
    </xmlCellPr>
  </singleXmlCell>
  <singleXmlCell id="1765" r="P59" connectionId="0">
    <xmlCellPr id="1" uniqueName="P1082510">
      <xmlPr mapId="3" xpath="/TFI-IZD-POD/IPK-GFI-IZD-POD-E_1000981/P1082510" xmlDataType="decimal"/>
    </xmlCellPr>
  </singleXmlCell>
  <singleXmlCell id="1766" r="Q59" connectionId="0">
    <xmlCellPr id="1" uniqueName="P1082512">
      <xmlPr mapId="3" xpath="/TFI-IZD-POD/IPK-GFI-IZD-POD-E_1000981/P1082512" xmlDataType="decimal"/>
    </xmlCellPr>
  </singleXmlCell>
  <singleXmlCell id="1767" r="R59" connectionId="0">
    <xmlCellPr id="1" uniqueName="P1082514">
      <xmlPr mapId="3" xpath="/TFI-IZD-POD/IPK-GFI-IZD-POD-E_1000981/P1082514" xmlDataType="decimal"/>
    </xmlCellPr>
  </singleXmlCell>
  <singleXmlCell id="1768" r="S59" connectionId="0">
    <xmlCellPr id="1" uniqueName="P1124874">
      <xmlPr mapId="3" xpath="/TFI-IZD-POD/IPK-GFI-IZD-POD-E_1000981/P1124874" xmlDataType="decimal"/>
    </xmlCellPr>
  </singleXmlCell>
  <singleXmlCell id="1769" r="T59" connectionId="0">
    <xmlCellPr id="1" uniqueName="P1124875">
      <xmlPr mapId="3" xpath="/TFI-IZD-POD/IPK-GFI-IZD-POD-E_1000981/P1124875" xmlDataType="decimal"/>
    </xmlCellPr>
  </singleXmlCell>
  <singleXmlCell id="1770" r="U59" connectionId="0">
    <xmlCellPr id="1" uniqueName="P1082516">
      <xmlPr mapId="3" xpath="/TFI-IZD-POD/IPK-GFI-IZD-POD-E_1000981/P1082516" xmlDataType="decimal"/>
    </xmlCellPr>
  </singleXmlCell>
  <singleXmlCell id="1771" r="V59" connectionId="0">
    <xmlCellPr id="1" uniqueName="P1082519">
      <xmlPr mapId="3" xpath="/TFI-IZD-POD/IPK-GFI-IZD-POD-E_1000981/P1082519" xmlDataType="decimal"/>
    </xmlCellPr>
  </singleXmlCell>
  <singleXmlCell id="1772" r="W59" connectionId="0">
    <xmlCellPr id="1" uniqueName="P1082440">
      <xmlPr mapId="3" xpath="/TFI-IZD-POD/IPK-GFI-IZD-POD-E_1000981/P1082440" xmlDataType="decimal"/>
    </xmlCellPr>
  </singleXmlCell>
  <singleXmlCell id="1773" r="X59" connectionId="0">
    <xmlCellPr id="1" uniqueName="P1082521">
      <xmlPr mapId="3" xpath="/TFI-IZD-POD/IPK-GFI-IZD-POD-E_1000981/P1082521" xmlDataType="decimal"/>
    </xmlCellPr>
  </singleXmlCell>
  <singleXmlCell id="1774" r="Y59" connectionId="0">
    <xmlCellPr id="1" uniqueName="P1082523">
      <xmlPr mapId="3" xpath="/TFI-IZD-POD/IPK-GFI-IZD-POD-E_1000981/P1082523" xmlDataType="decimal"/>
    </xmlCellPr>
  </singleXmlCell>
  <singleXmlCell id="1775" r="H61" connectionId="0">
    <xmlCellPr id="1" uniqueName="P1081508">
      <xmlPr mapId="3" xpath="/TFI-IZD-POD/IPK-GFI-IZD-POD-E_1000981/P1081508" xmlDataType="decimal"/>
    </xmlCellPr>
  </singleXmlCell>
  <singleXmlCell id="1776" r="I61" connectionId="0">
    <xmlCellPr id="1" uniqueName="P1081509">
      <xmlPr mapId="3" xpath="/TFI-IZD-POD/IPK-GFI-IZD-POD-E_1000981/P1081509" xmlDataType="decimal"/>
    </xmlCellPr>
  </singleXmlCell>
  <singleXmlCell id="1777" r="J61" connectionId="0">
    <xmlCellPr id="1" uniqueName="P1081510">
      <xmlPr mapId="3" xpath="/TFI-IZD-POD/IPK-GFI-IZD-POD-E_1000981/P1081510" xmlDataType="decimal"/>
    </xmlCellPr>
  </singleXmlCell>
  <singleXmlCell id="1778" r="K61" connectionId="0">
    <xmlCellPr id="1" uniqueName="P1081511">
      <xmlPr mapId="3" xpath="/TFI-IZD-POD/IPK-GFI-IZD-POD-E_1000981/P1081511" xmlDataType="decimal"/>
    </xmlCellPr>
  </singleXmlCell>
  <singleXmlCell id="1779" r="L61" connectionId="0">
    <xmlCellPr id="1" uniqueName="P1081512">
      <xmlPr mapId="3" xpath="/TFI-IZD-POD/IPK-GFI-IZD-POD-E_1000981/P1081512" xmlDataType="decimal"/>
    </xmlCellPr>
  </singleXmlCell>
  <singleXmlCell id="1780" r="M61" connectionId="0">
    <xmlCellPr id="1" uniqueName="P1081513">
      <xmlPr mapId="3" xpath="/TFI-IZD-POD/IPK-GFI-IZD-POD-E_1000981/P1081513" xmlDataType="decimal"/>
    </xmlCellPr>
  </singleXmlCell>
  <singleXmlCell id="1781" r="N61" connectionId="0">
    <xmlCellPr id="1" uniqueName="P1081514">
      <xmlPr mapId="3" xpath="/TFI-IZD-POD/IPK-GFI-IZD-POD-E_1000981/P1081514" xmlDataType="decimal"/>
    </xmlCellPr>
  </singleXmlCell>
  <singleXmlCell id="1782" r="O61" connectionId="0">
    <xmlCellPr id="1" uniqueName="P1081515">
      <xmlPr mapId="3" xpath="/TFI-IZD-POD/IPK-GFI-IZD-POD-E_1000981/P1081515" xmlDataType="decimal"/>
    </xmlCellPr>
  </singleXmlCell>
  <singleXmlCell id="1783" r="P61" connectionId="0">
    <xmlCellPr id="1" uniqueName="P1082525">
      <xmlPr mapId="3" xpath="/TFI-IZD-POD/IPK-GFI-IZD-POD-E_1000981/P1082525" xmlDataType="decimal"/>
    </xmlCellPr>
  </singleXmlCell>
  <singleXmlCell id="1784" r="Q61" connectionId="0">
    <xmlCellPr id="1" uniqueName="P1082527">
      <xmlPr mapId="3" xpath="/TFI-IZD-POD/IPK-GFI-IZD-POD-E_1000981/P1082527" xmlDataType="decimal"/>
    </xmlCellPr>
  </singleXmlCell>
  <singleXmlCell id="1785" r="R61" connectionId="0">
    <xmlCellPr id="1" uniqueName="P1082528">
      <xmlPr mapId="3" xpath="/TFI-IZD-POD/IPK-GFI-IZD-POD-E_1000981/P1082528" xmlDataType="decimal"/>
    </xmlCellPr>
  </singleXmlCell>
  <singleXmlCell id="1786" r="S61" connectionId="0">
    <xmlCellPr id="1" uniqueName="P1124876">
      <xmlPr mapId="3" xpath="/TFI-IZD-POD/IPK-GFI-IZD-POD-E_1000981/P1124876" xmlDataType="decimal"/>
    </xmlCellPr>
  </singleXmlCell>
  <singleXmlCell id="1787" r="T61" connectionId="0">
    <xmlCellPr id="1" uniqueName="P1124877">
      <xmlPr mapId="3" xpath="/TFI-IZD-POD/IPK-GFI-IZD-POD-E_1000981/P1124877" xmlDataType="decimal"/>
    </xmlCellPr>
  </singleXmlCell>
  <singleXmlCell id="1788" r="U61" connectionId="0">
    <xmlCellPr id="1" uniqueName="P1082529">
      <xmlPr mapId="3" xpath="/TFI-IZD-POD/IPK-GFI-IZD-POD-E_1000981/P1082529" xmlDataType="decimal"/>
    </xmlCellPr>
  </singleXmlCell>
  <singleXmlCell id="1789" r="V61" connectionId="0">
    <xmlCellPr id="1" uniqueName="P1082530">
      <xmlPr mapId="3" xpath="/TFI-IZD-POD/IPK-GFI-IZD-POD-E_1000981/P1082530" xmlDataType="decimal"/>
    </xmlCellPr>
  </singleXmlCell>
  <singleXmlCell id="1790" r="W61" connectionId="0">
    <xmlCellPr id="1" uniqueName="P1082532">
      <xmlPr mapId="3" xpath="/TFI-IZD-POD/IPK-GFI-IZD-POD-E_1000981/P1082532" xmlDataType="decimal"/>
    </xmlCellPr>
  </singleXmlCell>
  <singleXmlCell id="1791" r="X61" connectionId="0">
    <xmlCellPr id="1" uniqueName="P1082442">
      <xmlPr mapId="3" xpath="/TFI-IZD-POD/IPK-GFI-IZD-POD-E_1000981/P1082442" xmlDataType="decimal"/>
    </xmlCellPr>
  </singleXmlCell>
  <singleXmlCell id="1792" r="Y61" connectionId="0">
    <xmlCellPr id="1" uniqueName="P1082533">
      <xmlPr mapId="3" xpath="/TFI-IZD-POD/IPK-GFI-IZD-POD-E_1000981/P1082533" xmlDataType="decimal"/>
    </xmlCellPr>
  </singleXmlCell>
  <singleXmlCell id="1793" r="H62" connectionId="0">
    <xmlCellPr id="1" uniqueName="P1081516">
      <xmlPr mapId="3" xpath="/TFI-IZD-POD/IPK-GFI-IZD-POD-E_1000981/P1081516" xmlDataType="decimal"/>
    </xmlCellPr>
  </singleXmlCell>
  <singleXmlCell id="1794" r="I62" connectionId="0">
    <xmlCellPr id="1" uniqueName="P1081517">
      <xmlPr mapId="3" xpath="/TFI-IZD-POD/IPK-GFI-IZD-POD-E_1000981/P1081517" xmlDataType="decimal"/>
    </xmlCellPr>
  </singleXmlCell>
  <singleXmlCell id="1795" r="J62" connectionId="0">
    <xmlCellPr id="1" uniqueName="P1081518">
      <xmlPr mapId="3" xpath="/TFI-IZD-POD/IPK-GFI-IZD-POD-E_1000981/P1081518" xmlDataType="decimal"/>
    </xmlCellPr>
  </singleXmlCell>
  <singleXmlCell id="1796" r="K62" connectionId="0">
    <xmlCellPr id="1" uniqueName="P1081519">
      <xmlPr mapId="3" xpath="/TFI-IZD-POD/IPK-GFI-IZD-POD-E_1000981/P1081519" xmlDataType="decimal"/>
    </xmlCellPr>
  </singleXmlCell>
  <singleXmlCell id="1797" r="L62" connectionId="0">
    <xmlCellPr id="1" uniqueName="P1081520">
      <xmlPr mapId="3" xpath="/TFI-IZD-POD/IPK-GFI-IZD-POD-E_1000981/P1081520" xmlDataType="decimal"/>
    </xmlCellPr>
  </singleXmlCell>
  <singleXmlCell id="1798" r="M62" connectionId="0">
    <xmlCellPr id="1" uniqueName="P1081521">
      <xmlPr mapId="3" xpath="/TFI-IZD-POD/IPK-GFI-IZD-POD-E_1000981/P1081521" xmlDataType="decimal"/>
    </xmlCellPr>
  </singleXmlCell>
  <singleXmlCell id="1799" r="N62" connectionId="0">
    <xmlCellPr id="1" uniqueName="P1081522">
      <xmlPr mapId="3" xpath="/TFI-IZD-POD/IPK-GFI-IZD-POD-E_1000981/P1081522" xmlDataType="decimal"/>
    </xmlCellPr>
  </singleXmlCell>
  <singleXmlCell id="1800" r="O62" connectionId="0">
    <xmlCellPr id="1" uniqueName="P1081523">
      <xmlPr mapId="3" xpath="/TFI-IZD-POD/IPK-GFI-IZD-POD-E_1000981/P1081523" xmlDataType="decimal"/>
    </xmlCellPr>
  </singleXmlCell>
  <singleXmlCell id="1801" r="P62" connectionId="0">
    <xmlCellPr id="1" uniqueName="P1082550">
      <xmlPr mapId="3" xpath="/TFI-IZD-POD/IPK-GFI-IZD-POD-E_1000981/P1082550" xmlDataType="decimal"/>
    </xmlCellPr>
  </singleXmlCell>
  <singleXmlCell id="1802" r="Q62" connectionId="0">
    <xmlCellPr id="1" uniqueName="P1082552">
      <xmlPr mapId="3" xpath="/TFI-IZD-POD/IPK-GFI-IZD-POD-E_1000981/P1082552" xmlDataType="decimal"/>
    </xmlCellPr>
  </singleXmlCell>
  <singleXmlCell id="1803" r="R62" connectionId="0">
    <xmlCellPr id="1" uniqueName="P1082554">
      <xmlPr mapId="3" xpath="/TFI-IZD-POD/IPK-GFI-IZD-POD-E_1000981/P1082554" xmlDataType="decimal"/>
    </xmlCellPr>
  </singleXmlCell>
  <singleXmlCell id="1804" r="S62" connectionId="0">
    <xmlCellPr id="1" uniqueName="P1124878">
      <xmlPr mapId="3" xpath="/TFI-IZD-POD/IPK-GFI-IZD-POD-E_1000981/P1124878" xmlDataType="decimal"/>
    </xmlCellPr>
  </singleXmlCell>
  <singleXmlCell id="1805" r="T62" connectionId="0">
    <xmlCellPr id="1" uniqueName="P1124879">
      <xmlPr mapId="3" xpath="/TFI-IZD-POD/IPK-GFI-IZD-POD-E_1000981/P1124879" xmlDataType="decimal"/>
    </xmlCellPr>
  </singleXmlCell>
  <singleXmlCell id="1806" r="U62" connectionId="0">
    <xmlCellPr id="1" uniqueName="P1082558">
      <xmlPr mapId="3" xpath="/TFI-IZD-POD/IPK-GFI-IZD-POD-E_1000981/P1082558" xmlDataType="decimal"/>
    </xmlCellPr>
  </singleXmlCell>
  <singleXmlCell id="1807" r="V62" connectionId="0">
    <xmlCellPr id="1" uniqueName="P1082562">
      <xmlPr mapId="3" xpath="/TFI-IZD-POD/IPK-GFI-IZD-POD-E_1000981/P1082562" xmlDataType="decimal"/>
    </xmlCellPr>
  </singleXmlCell>
  <singleXmlCell id="1808" r="W62" connectionId="0">
    <xmlCellPr id="1" uniqueName="P1082564">
      <xmlPr mapId="3" xpath="/TFI-IZD-POD/IPK-GFI-IZD-POD-E_1000981/P1082564" xmlDataType="decimal"/>
    </xmlCellPr>
  </singleXmlCell>
  <singleXmlCell id="1809" r="X62" connectionId="0">
    <xmlCellPr id="1" uniqueName="P1082566">
      <xmlPr mapId="3" xpath="/TFI-IZD-POD/IPK-GFI-IZD-POD-E_1000981/P1082566" xmlDataType="decimal"/>
    </xmlCellPr>
  </singleXmlCell>
  <singleXmlCell id="1810" r="Y62" connectionId="0">
    <xmlCellPr id="1" uniqueName="P1082445">
      <xmlPr mapId="3" xpath="/TFI-IZD-POD/IPK-GFI-IZD-POD-E_1000981/P1082445" xmlDataType="decimal"/>
    </xmlCellPr>
  </singleXmlCell>
  <singleXmlCell id="1811" r="H63" connectionId="0">
    <xmlCellPr id="1" uniqueName="P1081524">
      <xmlPr mapId="3" xpath="/TFI-IZD-POD/IPK-GFI-IZD-POD-E_1000981/P1081524" xmlDataType="decimal"/>
    </xmlCellPr>
  </singleXmlCell>
  <singleXmlCell id="1812" r="I63" connectionId="0">
    <xmlCellPr id="1" uniqueName="P1081525">
      <xmlPr mapId="3" xpath="/TFI-IZD-POD/IPK-GFI-IZD-POD-E_1000981/P1081525" xmlDataType="decimal"/>
    </xmlCellPr>
  </singleXmlCell>
  <singleXmlCell id="1813" r="J63" connectionId="0">
    <xmlCellPr id="1" uniqueName="P1081526">
      <xmlPr mapId="3" xpath="/TFI-IZD-POD/IPK-GFI-IZD-POD-E_1000981/P1081526" xmlDataType="decimal"/>
    </xmlCellPr>
  </singleXmlCell>
  <singleXmlCell id="1814" r="K63" connectionId="0">
    <xmlCellPr id="1" uniqueName="P1081527">
      <xmlPr mapId="3" xpath="/TFI-IZD-POD/IPK-GFI-IZD-POD-E_1000981/P1081527" xmlDataType="decimal"/>
    </xmlCellPr>
  </singleXmlCell>
  <singleXmlCell id="1815" r="L63" connectionId="0">
    <xmlCellPr id="1" uniqueName="P1081528">
      <xmlPr mapId="3" xpath="/TFI-IZD-POD/IPK-GFI-IZD-POD-E_1000981/P1081528" xmlDataType="decimal"/>
    </xmlCellPr>
  </singleXmlCell>
  <singleXmlCell id="1816" r="M63" connectionId="0">
    <xmlCellPr id="1" uniqueName="P1081529">
      <xmlPr mapId="3" xpath="/TFI-IZD-POD/IPK-GFI-IZD-POD-E_1000981/P1081529" xmlDataType="decimal"/>
    </xmlCellPr>
  </singleXmlCell>
  <singleXmlCell id="1817" r="N63" connectionId="0">
    <xmlCellPr id="1" uniqueName="P1081530">
      <xmlPr mapId="3" xpath="/TFI-IZD-POD/IPK-GFI-IZD-POD-E_1000981/P1081530" xmlDataType="decimal"/>
    </xmlCellPr>
  </singleXmlCell>
  <singleXmlCell id="1818" r="O63" connectionId="0">
    <xmlCellPr id="1" uniqueName="P1081531">
      <xmlPr mapId="3" xpath="/TFI-IZD-POD/IPK-GFI-IZD-POD-E_1000981/P1081531" xmlDataType="decimal"/>
    </xmlCellPr>
  </singleXmlCell>
  <singleXmlCell id="1819" r="P63" connectionId="0">
    <xmlCellPr id="1" uniqueName="P1082568">
      <xmlPr mapId="3" xpath="/TFI-IZD-POD/IPK-GFI-IZD-POD-E_1000981/P1082568" xmlDataType="decimal"/>
    </xmlCellPr>
  </singleXmlCell>
  <singleXmlCell id="1820" r="Q63" connectionId="0">
    <xmlCellPr id="1" uniqueName="P1082570">
      <xmlPr mapId="3" xpath="/TFI-IZD-POD/IPK-GFI-IZD-POD-E_1000981/P1082570" xmlDataType="decimal"/>
    </xmlCellPr>
  </singleXmlCell>
  <singleXmlCell id="1821" r="R63" connectionId="0">
    <xmlCellPr id="1" uniqueName="P1082573">
      <xmlPr mapId="3" xpath="/TFI-IZD-POD/IPK-GFI-IZD-POD-E_1000981/P1082573" xmlDataType="decimal"/>
    </xmlCellPr>
  </singleXmlCell>
  <singleXmlCell id="1822" r="S63" connectionId="0">
    <xmlCellPr id="1" uniqueName="P1124880">
      <xmlPr mapId="3" xpath="/TFI-IZD-POD/IPK-GFI-IZD-POD-E_1000981/P1124880" xmlDataType="decimal"/>
    </xmlCellPr>
  </singleXmlCell>
  <singleXmlCell id="1823" r="T63" connectionId="0">
    <xmlCellPr id="1" uniqueName="P1124881">
      <xmlPr mapId="3" xpath="/TFI-IZD-POD/IPK-GFI-IZD-POD-E_1000981/P1124881" xmlDataType="decimal"/>
    </xmlCellPr>
  </singleXmlCell>
  <singleXmlCell id="1824" r="U63" connectionId="0">
    <xmlCellPr id="1" uniqueName="P1082576">
      <xmlPr mapId="3" xpath="/TFI-IZD-POD/IPK-GFI-IZD-POD-E_1000981/P1082576" xmlDataType="decimal"/>
    </xmlCellPr>
  </singleXmlCell>
  <singleXmlCell id="1825" r="V63" connectionId="0">
    <xmlCellPr id="1" uniqueName="P1082578">
      <xmlPr mapId="3" xpath="/TFI-IZD-POD/IPK-GFI-IZD-POD-E_1000981/P1082578" xmlDataType="decimal"/>
    </xmlCellPr>
  </singleXmlCell>
  <singleXmlCell id="1826" r="W63" connectionId="0">
    <xmlCellPr id="1" uniqueName="P1082580">
      <xmlPr mapId="3" xpath="/TFI-IZD-POD/IPK-GFI-IZD-POD-E_1000981/P1082580" xmlDataType="decimal"/>
    </xmlCellPr>
  </singleXmlCell>
  <singleXmlCell id="1827" r="X63" connectionId="0">
    <xmlCellPr id="1" uniqueName="P1082582">
      <xmlPr mapId="3" xpath="/TFI-IZD-POD/IPK-GFI-IZD-POD-E_1000981/P1082582" xmlDataType="decimal"/>
    </xmlCellPr>
  </singleXmlCell>
  <singleXmlCell id="1828" r="Y63" connectionId="0">
    <xmlCellPr id="1"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view="pageBreakPreview" zoomScale="80" zoomScaleNormal="100" zoomScaleSheetLayoutView="80" workbookViewId="0">
      <selection activeCell="C56" sqref="C56:J56"/>
    </sheetView>
  </sheetViews>
  <sheetFormatPr defaultColWidth="9.109375" defaultRowHeight="14.4" x14ac:dyDescent="0.3"/>
  <cols>
    <col min="1" max="8" width="9.109375" style="75"/>
    <col min="9" max="9" width="15.33203125" style="75" customWidth="1"/>
    <col min="10" max="10" width="9.109375" style="75"/>
    <col min="11" max="13" width="9.109375" style="73"/>
    <col min="14" max="14" width="9.109375" style="74"/>
    <col min="15" max="20" width="9.109375" style="73"/>
    <col min="21" max="16384" width="9.109375" style="75"/>
  </cols>
  <sheetData>
    <row r="1" spans="1:20" ht="15.6" x14ac:dyDescent="0.3">
      <c r="A1" s="135" t="s">
        <v>307</v>
      </c>
      <c r="B1" s="136"/>
      <c r="C1" s="136"/>
      <c r="D1" s="94"/>
      <c r="E1" s="94"/>
      <c r="F1" s="94"/>
      <c r="G1" s="94"/>
      <c r="H1" s="94"/>
      <c r="I1" s="94"/>
      <c r="J1" s="95"/>
    </row>
    <row r="2" spans="1:20" ht="14.4" customHeight="1" x14ac:dyDescent="0.3">
      <c r="A2" s="137" t="s">
        <v>323</v>
      </c>
      <c r="B2" s="138"/>
      <c r="C2" s="138"/>
      <c r="D2" s="138"/>
      <c r="E2" s="138"/>
      <c r="F2" s="138"/>
      <c r="G2" s="138"/>
      <c r="H2" s="138"/>
      <c r="I2" s="138"/>
      <c r="J2" s="139"/>
      <c r="N2" s="74">
        <v>1</v>
      </c>
    </row>
    <row r="3" spans="1:20" x14ac:dyDescent="0.3">
      <c r="A3" s="96"/>
      <c r="B3" s="97"/>
      <c r="C3" s="97"/>
      <c r="D3" s="97"/>
      <c r="E3" s="97"/>
      <c r="F3" s="97"/>
      <c r="G3" s="97"/>
      <c r="H3" s="97"/>
      <c r="I3" s="97"/>
      <c r="J3" s="98"/>
      <c r="N3" s="74">
        <v>2</v>
      </c>
    </row>
    <row r="4" spans="1:20" ht="33.6" customHeight="1" x14ac:dyDescent="0.3">
      <c r="A4" s="140" t="s">
        <v>308</v>
      </c>
      <c r="B4" s="141"/>
      <c r="C4" s="141"/>
      <c r="D4" s="141"/>
      <c r="E4" s="142">
        <v>45658</v>
      </c>
      <c r="F4" s="143"/>
      <c r="G4" s="99" t="s">
        <v>0</v>
      </c>
      <c r="H4" s="142">
        <v>45930</v>
      </c>
      <c r="I4" s="143"/>
      <c r="J4" s="100"/>
      <c r="N4" s="74">
        <v>3</v>
      </c>
    </row>
    <row r="5" spans="1:20" s="76" customFormat="1" ht="10.199999999999999" customHeight="1" x14ac:dyDescent="0.3">
      <c r="A5" s="144"/>
      <c r="B5" s="145"/>
      <c r="C5" s="145"/>
      <c r="D5" s="145"/>
      <c r="E5" s="145"/>
      <c r="F5" s="145"/>
      <c r="G5" s="145"/>
      <c r="H5" s="145"/>
      <c r="I5" s="145"/>
      <c r="J5" s="146"/>
      <c r="N5" s="77">
        <v>4</v>
      </c>
    </row>
    <row r="6" spans="1:20" ht="20.399999999999999" customHeight="1" x14ac:dyDescent="0.3">
      <c r="A6" s="101"/>
      <c r="B6" s="102" t="s">
        <v>330</v>
      </c>
      <c r="C6" s="103"/>
      <c r="D6" s="103"/>
      <c r="E6" s="41">
        <v>2025</v>
      </c>
      <c r="F6" s="104"/>
      <c r="G6" s="99"/>
      <c r="H6" s="104"/>
      <c r="I6" s="105"/>
      <c r="J6" s="106"/>
    </row>
    <row r="7" spans="1:20" s="80" customFormat="1" ht="10.95" customHeight="1" x14ac:dyDescent="0.3">
      <c r="A7" s="101"/>
      <c r="B7" s="103"/>
      <c r="C7" s="103"/>
      <c r="D7" s="103"/>
      <c r="E7" s="107"/>
      <c r="F7" s="107"/>
      <c r="G7" s="99"/>
      <c r="H7" s="104"/>
      <c r="I7" s="105"/>
      <c r="J7" s="106"/>
      <c r="K7" s="78"/>
      <c r="L7" s="78"/>
      <c r="M7" s="78"/>
      <c r="N7" s="79"/>
      <c r="O7" s="78"/>
      <c r="P7" s="78"/>
      <c r="Q7" s="78"/>
      <c r="R7" s="78"/>
      <c r="S7" s="78"/>
      <c r="T7" s="78"/>
    </row>
    <row r="8" spans="1:20" ht="20.399999999999999" customHeight="1" x14ac:dyDescent="0.3">
      <c r="A8" s="101"/>
      <c r="B8" s="102" t="s">
        <v>331</v>
      </c>
      <c r="C8" s="103"/>
      <c r="D8" s="103"/>
      <c r="E8" s="41">
        <v>3</v>
      </c>
      <c r="F8" s="104"/>
      <c r="G8" s="99"/>
      <c r="H8" s="104"/>
      <c r="I8" s="105"/>
      <c r="J8" s="106"/>
    </row>
    <row r="9" spans="1:20" s="80" customFormat="1" ht="10.95" customHeight="1" x14ac:dyDescent="0.3">
      <c r="A9" s="101"/>
      <c r="B9" s="103"/>
      <c r="C9" s="103"/>
      <c r="D9" s="103"/>
      <c r="E9" s="107"/>
      <c r="F9" s="107"/>
      <c r="G9" s="99"/>
      <c r="H9" s="107"/>
      <c r="I9" s="108"/>
      <c r="J9" s="106"/>
      <c r="K9" s="78"/>
      <c r="L9" s="78"/>
      <c r="M9" s="78"/>
      <c r="N9" s="79"/>
      <c r="O9" s="78"/>
      <c r="P9" s="78"/>
      <c r="Q9" s="78"/>
      <c r="R9" s="78"/>
      <c r="S9" s="78"/>
      <c r="T9" s="78"/>
    </row>
    <row r="10" spans="1:20" ht="37.950000000000003" customHeight="1" x14ac:dyDescent="0.3">
      <c r="A10" s="154" t="s">
        <v>332</v>
      </c>
      <c r="B10" s="155"/>
      <c r="C10" s="155"/>
      <c r="D10" s="155"/>
      <c r="E10" s="155"/>
      <c r="F10" s="155"/>
      <c r="G10" s="155"/>
      <c r="H10" s="155"/>
      <c r="I10" s="155"/>
      <c r="J10" s="109"/>
    </row>
    <row r="11" spans="1:20" ht="24.6" customHeight="1" x14ac:dyDescent="0.3">
      <c r="A11" s="156" t="s">
        <v>309</v>
      </c>
      <c r="B11" s="157"/>
      <c r="C11" s="149" t="s">
        <v>449</v>
      </c>
      <c r="D11" s="150"/>
      <c r="E11" s="110"/>
      <c r="F11" s="158" t="s">
        <v>333</v>
      </c>
      <c r="G11" s="148"/>
      <c r="H11" s="159" t="s">
        <v>450</v>
      </c>
      <c r="I11" s="160"/>
      <c r="J11" s="111"/>
    </row>
    <row r="12" spans="1:20" ht="14.4" customHeight="1" x14ac:dyDescent="0.3">
      <c r="A12" s="112"/>
      <c r="B12" s="113"/>
      <c r="C12" s="113"/>
      <c r="D12" s="113"/>
      <c r="E12" s="152"/>
      <c r="F12" s="152"/>
      <c r="G12" s="152"/>
      <c r="H12" s="152"/>
      <c r="I12" s="114"/>
      <c r="J12" s="111"/>
    </row>
    <row r="13" spans="1:20" ht="21" customHeight="1" x14ac:dyDescent="0.3">
      <c r="A13" s="147" t="s">
        <v>324</v>
      </c>
      <c r="B13" s="148"/>
      <c r="C13" s="149" t="s">
        <v>451</v>
      </c>
      <c r="D13" s="150"/>
      <c r="E13" s="151"/>
      <c r="F13" s="152"/>
      <c r="G13" s="152"/>
      <c r="H13" s="152"/>
      <c r="I13" s="114"/>
      <c r="J13" s="111"/>
    </row>
    <row r="14" spans="1:20" ht="10.95" customHeight="1" x14ac:dyDescent="0.3">
      <c r="A14" s="110"/>
      <c r="B14" s="114"/>
      <c r="C14" s="91"/>
      <c r="D14" s="91"/>
      <c r="E14" s="153"/>
      <c r="F14" s="153"/>
      <c r="G14" s="153"/>
      <c r="H14" s="153"/>
      <c r="I14" s="113"/>
      <c r="J14" s="115"/>
    </row>
    <row r="15" spans="1:20" ht="22.95" customHeight="1" x14ac:dyDescent="0.3">
      <c r="A15" s="147" t="s">
        <v>310</v>
      </c>
      <c r="B15" s="148"/>
      <c r="C15" s="149" t="s">
        <v>452</v>
      </c>
      <c r="D15" s="150"/>
      <c r="E15" s="167"/>
      <c r="F15" s="168"/>
      <c r="G15" s="116" t="s">
        <v>334</v>
      </c>
      <c r="H15" s="159" t="s">
        <v>454</v>
      </c>
      <c r="I15" s="160"/>
      <c r="J15" s="117"/>
    </row>
    <row r="16" spans="1:20" ht="10.95" customHeight="1" x14ac:dyDescent="0.3">
      <c r="A16" s="110"/>
      <c r="B16" s="114"/>
      <c r="C16" s="113"/>
      <c r="D16" s="113"/>
      <c r="E16" s="153"/>
      <c r="F16" s="153"/>
      <c r="G16" s="169"/>
      <c r="H16" s="169"/>
      <c r="I16" s="113"/>
      <c r="J16" s="115"/>
    </row>
    <row r="17" spans="1:10" ht="22.95" customHeight="1" x14ac:dyDescent="0.3">
      <c r="A17" s="118"/>
      <c r="B17" s="116" t="s">
        <v>335</v>
      </c>
      <c r="C17" s="149" t="s">
        <v>453</v>
      </c>
      <c r="D17" s="150"/>
      <c r="E17" s="119"/>
      <c r="F17" s="119"/>
      <c r="G17" s="119"/>
      <c r="H17" s="119"/>
      <c r="I17" s="119"/>
      <c r="J17" s="117"/>
    </row>
    <row r="18" spans="1:10" x14ac:dyDescent="0.3">
      <c r="A18" s="161"/>
      <c r="B18" s="162"/>
      <c r="C18" s="153"/>
      <c r="D18" s="153"/>
      <c r="E18" s="153"/>
      <c r="F18" s="153"/>
      <c r="G18" s="153"/>
      <c r="H18" s="153"/>
      <c r="I18" s="113"/>
      <c r="J18" s="115"/>
    </row>
    <row r="19" spans="1:10" x14ac:dyDescent="0.3">
      <c r="A19" s="156" t="s">
        <v>311</v>
      </c>
      <c r="B19" s="163"/>
      <c r="C19" s="164" t="s">
        <v>455</v>
      </c>
      <c r="D19" s="165"/>
      <c r="E19" s="165"/>
      <c r="F19" s="165"/>
      <c r="G19" s="165"/>
      <c r="H19" s="165"/>
      <c r="I19" s="165"/>
      <c r="J19" s="166"/>
    </row>
    <row r="20" spans="1:10" x14ac:dyDescent="0.3">
      <c r="A20" s="112"/>
      <c r="B20" s="113"/>
      <c r="C20" s="120"/>
      <c r="D20" s="113"/>
      <c r="E20" s="153"/>
      <c r="F20" s="153"/>
      <c r="G20" s="153"/>
      <c r="H20" s="153"/>
      <c r="I20" s="113"/>
      <c r="J20" s="115"/>
    </row>
    <row r="21" spans="1:10" x14ac:dyDescent="0.3">
      <c r="A21" s="156" t="s">
        <v>312</v>
      </c>
      <c r="B21" s="163"/>
      <c r="C21" s="159">
        <v>10090</v>
      </c>
      <c r="D21" s="160"/>
      <c r="E21" s="153"/>
      <c r="F21" s="153"/>
      <c r="G21" s="164" t="s">
        <v>456</v>
      </c>
      <c r="H21" s="165"/>
      <c r="I21" s="165"/>
      <c r="J21" s="166"/>
    </row>
    <row r="22" spans="1:10" x14ac:dyDescent="0.3">
      <c r="A22" s="112"/>
      <c r="B22" s="113"/>
      <c r="C22" s="113"/>
      <c r="D22" s="113"/>
      <c r="E22" s="153"/>
      <c r="F22" s="153"/>
      <c r="G22" s="153"/>
      <c r="H22" s="153"/>
      <c r="I22" s="113"/>
      <c r="J22" s="115"/>
    </row>
    <row r="23" spans="1:10" x14ac:dyDescent="0.3">
      <c r="A23" s="156" t="s">
        <v>313</v>
      </c>
      <c r="B23" s="163"/>
      <c r="C23" s="164" t="s">
        <v>457</v>
      </c>
      <c r="D23" s="165"/>
      <c r="E23" s="165"/>
      <c r="F23" s="165"/>
      <c r="G23" s="165"/>
      <c r="H23" s="165"/>
      <c r="I23" s="165"/>
      <c r="J23" s="166"/>
    </row>
    <row r="24" spans="1:10" x14ac:dyDescent="0.3">
      <c r="A24" s="112"/>
      <c r="B24" s="113"/>
      <c r="C24" s="91"/>
      <c r="D24" s="113"/>
      <c r="E24" s="153"/>
      <c r="F24" s="153"/>
      <c r="G24" s="153"/>
      <c r="H24" s="153"/>
      <c r="I24" s="113"/>
      <c r="J24" s="115"/>
    </row>
    <row r="25" spans="1:10" x14ac:dyDescent="0.3">
      <c r="A25" s="156" t="s">
        <v>314</v>
      </c>
      <c r="B25" s="163"/>
      <c r="C25" s="171" t="s">
        <v>458</v>
      </c>
      <c r="D25" s="172"/>
      <c r="E25" s="172"/>
      <c r="F25" s="172"/>
      <c r="G25" s="172"/>
      <c r="H25" s="172"/>
      <c r="I25" s="172"/>
      <c r="J25" s="173"/>
    </row>
    <row r="26" spans="1:10" x14ac:dyDescent="0.3">
      <c r="A26" s="112"/>
      <c r="B26" s="113"/>
      <c r="C26" s="120"/>
      <c r="D26" s="113"/>
      <c r="E26" s="153"/>
      <c r="F26" s="153"/>
      <c r="G26" s="153"/>
      <c r="H26" s="153"/>
      <c r="I26" s="113"/>
      <c r="J26" s="115"/>
    </row>
    <row r="27" spans="1:10" x14ac:dyDescent="0.3">
      <c r="A27" s="156" t="s">
        <v>315</v>
      </c>
      <c r="B27" s="163"/>
      <c r="C27" s="171" t="s">
        <v>459</v>
      </c>
      <c r="D27" s="172"/>
      <c r="E27" s="172"/>
      <c r="F27" s="172"/>
      <c r="G27" s="172"/>
      <c r="H27" s="172"/>
      <c r="I27" s="172"/>
      <c r="J27" s="173"/>
    </row>
    <row r="28" spans="1:10" ht="13.95" customHeight="1" x14ac:dyDescent="0.3">
      <c r="A28" s="112"/>
      <c r="B28" s="113"/>
      <c r="C28" s="120"/>
      <c r="D28" s="113"/>
      <c r="E28" s="153"/>
      <c r="F28" s="153"/>
      <c r="G28" s="153"/>
      <c r="H28" s="153"/>
      <c r="I28" s="113"/>
      <c r="J28" s="115"/>
    </row>
    <row r="29" spans="1:10" ht="22.95" customHeight="1" x14ac:dyDescent="0.3">
      <c r="A29" s="147" t="s">
        <v>325</v>
      </c>
      <c r="B29" s="163"/>
      <c r="C29" s="42">
        <v>3457</v>
      </c>
      <c r="D29" s="121"/>
      <c r="E29" s="170"/>
      <c r="F29" s="170"/>
      <c r="G29" s="170"/>
      <c r="H29" s="170"/>
      <c r="I29" s="122"/>
      <c r="J29" s="123"/>
    </row>
    <row r="30" spans="1:10" x14ac:dyDescent="0.3">
      <c r="A30" s="112"/>
      <c r="B30" s="113"/>
      <c r="C30" s="113"/>
      <c r="D30" s="113"/>
      <c r="E30" s="153"/>
      <c r="F30" s="153"/>
      <c r="G30" s="153"/>
      <c r="H30" s="153"/>
      <c r="I30" s="122"/>
      <c r="J30" s="123"/>
    </row>
    <row r="31" spans="1:10" x14ac:dyDescent="0.3">
      <c r="A31" s="156" t="s">
        <v>316</v>
      </c>
      <c r="B31" s="163"/>
      <c r="C31" s="43" t="s">
        <v>338</v>
      </c>
      <c r="D31" s="174" t="s">
        <v>336</v>
      </c>
      <c r="E31" s="175"/>
      <c r="F31" s="175"/>
      <c r="G31" s="175"/>
      <c r="H31" s="124"/>
      <c r="I31" s="125" t="s">
        <v>337</v>
      </c>
      <c r="J31" s="126" t="s">
        <v>338</v>
      </c>
    </row>
    <row r="32" spans="1:10" x14ac:dyDescent="0.3">
      <c r="A32" s="156"/>
      <c r="B32" s="163"/>
      <c r="C32" s="127"/>
      <c r="D32" s="99"/>
      <c r="E32" s="168"/>
      <c r="F32" s="168"/>
      <c r="G32" s="168"/>
      <c r="H32" s="168"/>
      <c r="I32" s="122"/>
      <c r="J32" s="123"/>
    </row>
    <row r="33" spans="1:10" x14ac:dyDescent="0.3">
      <c r="A33" s="156" t="s">
        <v>326</v>
      </c>
      <c r="B33" s="163"/>
      <c r="C33" s="42" t="s">
        <v>340</v>
      </c>
      <c r="D33" s="174" t="s">
        <v>339</v>
      </c>
      <c r="E33" s="175"/>
      <c r="F33" s="175"/>
      <c r="G33" s="175"/>
      <c r="H33" s="119"/>
      <c r="I33" s="125" t="s">
        <v>340</v>
      </c>
      <c r="J33" s="126" t="s">
        <v>341</v>
      </c>
    </row>
    <row r="34" spans="1:10" x14ac:dyDescent="0.3">
      <c r="A34" s="112"/>
      <c r="B34" s="113"/>
      <c r="C34" s="113"/>
      <c r="D34" s="113"/>
      <c r="E34" s="153"/>
      <c r="F34" s="153"/>
      <c r="G34" s="153"/>
      <c r="H34" s="153"/>
      <c r="I34" s="113"/>
      <c r="J34" s="115"/>
    </row>
    <row r="35" spans="1:10" x14ac:dyDescent="0.3">
      <c r="A35" s="174" t="s">
        <v>327</v>
      </c>
      <c r="B35" s="175"/>
      <c r="C35" s="175"/>
      <c r="D35" s="175"/>
      <c r="E35" s="175" t="s">
        <v>317</v>
      </c>
      <c r="F35" s="175"/>
      <c r="G35" s="175"/>
      <c r="H35" s="175"/>
      <c r="I35" s="175"/>
      <c r="J35" s="128" t="s">
        <v>318</v>
      </c>
    </row>
    <row r="36" spans="1:10" x14ac:dyDescent="0.3">
      <c r="A36" s="112"/>
      <c r="B36" s="113"/>
      <c r="C36" s="113"/>
      <c r="D36" s="113"/>
      <c r="E36" s="153"/>
      <c r="F36" s="153"/>
      <c r="G36" s="153"/>
      <c r="H36" s="153"/>
      <c r="I36" s="113"/>
      <c r="J36" s="123"/>
    </row>
    <row r="37" spans="1:10" x14ac:dyDescent="0.3">
      <c r="A37" s="176" t="s">
        <v>460</v>
      </c>
      <c r="B37" s="177"/>
      <c r="C37" s="177"/>
      <c r="D37" s="177"/>
      <c r="E37" s="176" t="s">
        <v>461</v>
      </c>
      <c r="F37" s="177"/>
      <c r="G37" s="177"/>
      <c r="H37" s="177"/>
      <c r="I37" s="178"/>
      <c r="J37" s="134" t="s">
        <v>462</v>
      </c>
    </row>
    <row r="38" spans="1:10" x14ac:dyDescent="0.3">
      <c r="A38" s="81"/>
      <c r="B38" s="91"/>
      <c r="C38" s="93"/>
      <c r="D38" s="179"/>
      <c r="E38" s="179"/>
      <c r="F38" s="179"/>
      <c r="G38" s="179"/>
      <c r="H38" s="179"/>
      <c r="I38" s="179"/>
      <c r="J38" s="82"/>
    </row>
    <row r="39" spans="1:10" x14ac:dyDescent="0.3">
      <c r="A39" s="176" t="s">
        <v>463</v>
      </c>
      <c r="B39" s="177"/>
      <c r="C39" s="177"/>
      <c r="D39" s="178"/>
      <c r="E39" s="176" t="s">
        <v>464</v>
      </c>
      <c r="F39" s="177"/>
      <c r="G39" s="177"/>
      <c r="H39" s="177"/>
      <c r="I39" s="178"/>
      <c r="J39" s="42" t="s">
        <v>465</v>
      </c>
    </row>
    <row r="40" spans="1:10" x14ac:dyDescent="0.3">
      <c r="A40" s="81"/>
      <c r="B40" s="91"/>
      <c r="C40" s="93"/>
      <c r="D40" s="92"/>
      <c r="E40" s="179"/>
      <c r="F40" s="179"/>
      <c r="G40" s="179"/>
      <c r="H40" s="179"/>
      <c r="I40" s="90"/>
      <c r="J40" s="82"/>
    </row>
    <row r="41" spans="1:10" x14ac:dyDescent="0.3">
      <c r="A41" s="176" t="s">
        <v>466</v>
      </c>
      <c r="B41" s="177"/>
      <c r="C41" s="177"/>
      <c r="D41" s="178"/>
      <c r="E41" s="176" t="s">
        <v>467</v>
      </c>
      <c r="F41" s="177"/>
      <c r="G41" s="177"/>
      <c r="H41" s="177"/>
      <c r="I41" s="178"/>
      <c r="J41" s="42">
        <v>400790760002</v>
      </c>
    </row>
    <row r="42" spans="1:10" x14ac:dyDescent="0.3">
      <c r="A42" s="81"/>
      <c r="B42" s="91"/>
      <c r="C42" s="93"/>
      <c r="D42" s="92"/>
      <c r="E42" s="179"/>
      <c r="F42" s="179"/>
      <c r="G42" s="179"/>
      <c r="H42" s="179"/>
      <c r="I42" s="90"/>
      <c r="J42" s="82"/>
    </row>
    <row r="43" spans="1:10" x14ac:dyDescent="0.3">
      <c r="A43" s="176" t="s">
        <v>468</v>
      </c>
      <c r="B43" s="177"/>
      <c r="C43" s="177"/>
      <c r="D43" s="178"/>
      <c r="E43" s="176" t="s">
        <v>469</v>
      </c>
      <c r="F43" s="177"/>
      <c r="G43" s="177"/>
      <c r="H43" s="177"/>
      <c r="I43" s="178"/>
      <c r="J43" s="42">
        <v>2861194</v>
      </c>
    </row>
    <row r="44" spans="1:10" x14ac:dyDescent="0.3">
      <c r="A44" s="83"/>
      <c r="B44" s="93"/>
      <c r="C44" s="181"/>
      <c r="D44" s="181"/>
      <c r="E44" s="169"/>
      <c r="F44" s="169"/>
      <c r="G44" s="181"/>
      <c r="H44" s="181"/>
      <c r="I44" s="181"/>
      <c r="J44" s="82"/>
    </row>
    <row r="45" spans="1:10" x14ac:dyDescent="0.3">
      <c r="A45" s="176" t="s">
        <v>470</v>
      </c>
      <c r="B45" s="177"/>
      <c r="C45" s="177"/>
      <c r="D45" s="178"/>
      <c r="E45" s="176" t="s">
        <v>471</v>
      </c>
      <c r="F45" s="177"/>
      <c r="G45" s="177"/>
      <c r="H45" s="177"/>
      <c r="I45" s="178"/>
      <c r="J45" s="42">
        <v>111718171</v>
      </c>
    </row>
    <row r="46" spans="1:10" x14ac:dyDescent="0.3">
      <c r="A46" s="83"/>
      <c r="B46" s="93"/>
      <c r="C46" s="93"/>
      <c r="D46" s="91"/>
      <c r="E46" s="169"/>
      <c r="F46" s="169"/>
      <c r="G46" s="181"/>
      <c r="H46" s="181"/>
      <c r="I46" s="91"/>
      <c r="J46" s="82"/>
    </row>
    <row r="47" spans="1:10" x14ac:dyDescent="0.3">
      <c r="A47" s="176" t="s">
        <v>472</v>
      </c>
      <c r="B47" s="177"/>
      <c r="C47" s="177"/>
      <c r="D47" s="178"/>
      <c r="E47" s="176" t="s">
        <v>473</v>
      </c>
      <c r="F47" s="177"/>
      <c r="G47" s="177"/>
      <c r="H47" s="177"/>
      <c r="I47" s="178"/>
      <c r="J47" s="42">
        <v>3346706000</v>
      </c>
    </row>
    <row r="48" spans="1:10" x14ac:dyDescent="0.3">
      <c r="A48" s="129"/>
      <c r="B48" s="120"/>
      <c r="C48" s="120"/>
      <c r="D48" s="113"/>
      <c r="E48" s="153"/>
      <c r="F48" s="153"/>
      <c r="G48" s="180"/>
      <c r="H48" s="180"/>
      <c r="I48" s="113"/>
      <c r="J48" s="130" t="s">
        <v>342</v>
      </c>
    </row>
    <row r="49" spans="1:10" x14ac:dyDescent="0.3">
      <c r="A49" s="129"/>
      <c r="B49" s="120"/>
      <c r="C49" s="120"/>
      <c r="D49" s="113"/>
      <c r="E49" s="153"/>
      <c r="F49" s="153"/>
      <c r="G49" s="180"/>
      <c r="H49" s="180"/>
      <c r="I49" s="113"/>
      <c r="J49" s="130" t="s">
        <v>343</v>
      </c>
    </row>
    <row r="50" spans="1:10" ht="14.4" customHeight="1" x14ac:dyDescent="0.3">
      <c r="A50" s="147" t="s">
        <v>319</v>
      </c>
      <c r="B50" s="158"/>
      <c r="C50" s="159"/>
      <c r="D50" s="160"/>
      <c r="E50" s="186" t="s">
        <v>344</v>
      </c>
      <c r="F50" s="187"/>
      <c r="G50" s="164"/>
      <c r="H50" s="165"/>
      <c r="I50" s="165"/>
      <c r="J50" s="166"/>
    </row>
    <row r="51" spans="1:10" x14ac:dyDescent="0.3">
      <c r="A51" s="129"/>
      <c r="B51" s="120"/>
      <c r="C51" s="180"/>
      <c r="D51" s="180"/>
      <c r="E51" s="153"/>
      <c r="F51" s="153"/>
      <c r="G51" s="188" t="s">
        <v>345</v>
      </c>
      <c r="H51" s="188"/>
      <c r="I51" s="188"/>
      <c r="J51" s="106"/>
    </row>
    <row r="52" spans="1:10" ht="13.95" customHeight="1" x14ac:dyDescent="0.3">
      <c r="A52" s="147" t="s">
        <v>320</v>
      </c>
      <c r="B52" s="158"/>
      <c r="C52" s="164" t="s">
        <v>474</v>
      </c>
      <c r="D52" s="165"/>
      <c r="E52" s="165"/>
      <c r="F52" s="165"/>
      <c r="G52" s="165"/>
      <c r="H52" s="165"/>
      <c r="I52" s="165"/>
      <c r="J52" s="166"/>
    </row>
    <row r="53" spans="1:10" x14ac:dyDescent="0.3">
      <c r="A53" s="112"/>
      <c r="B53" s="113"/>
      <c r="C53" s="170" t="s">
        <v>321</v>
      </c>
      <c r="D53" s="170"/>
      <c r="E53" s="170"/>
      <c r="F53" s="170"/>
      <c r="G53" s="170"/>
      <c r="H53" s="170"/>
      <c r="I53" s="170"/>
      <c r="J53" s="115"/>
    </row>
    <row r="54" spans="1:10" x14ac:dyDescent="0.3">
      <c r="A54" s="147" t="s">
        <v>322</v>
      </c>
      <c r="B54" s="158"/>
      <c r="C54" s="182" t="s">
        <v>475</v>
      </c>
      <c r="D54" s="183"/>
      <c r="E54" s="184"/>
      <c r="F54" s="153"/>
      <c r="G54" s="153"/>
      <c r="H54" s="175"/>
      <c r="I54" s="175"/>
      <c r="J54" s="185"/>
    </row>
    <row r="55" spans="1:10" x14ac:dyDescent="0.3">
      <c r="A55" s="112"/>
      <c r="B55" s="113"/>
      <c r="C55" s="120"/>
      <c r="D55" s="113"/>
      <c r="E55" s="153"/>
      <c r="F55" s="153"/>
      <c r="G55" s="153"/>
      <c r="H55" s="153"/>
      <c r="I55" s="113"/>
      <c r="J55" s="115"/>
    </row>
    <row r="56" spans="1:10" ht="14.4" customHeight="1" x14ac:dyDescent="0.3">
      <c r="A56" s="147" t="s">
        <v>314</v>
      </c>
      <c r="B56" s="158"/>
      <c r="C56" s="189" t="s">
        <v>458</v>
      </c>
      <c r="D56" s="190"/>
      <c r="E56" s="190"/>
      <c r="F56" s="190"/>
      <c r="G56" s="190"/>
      <c r="H56" s="190"/>
      <c r="I56" s="190"/>
      <c r="J56" s="191"/>
    </row>
    <row r="57" spans="1:10" x14ac:dyDescent="0.3">
      <c r="A57" s="112"/>
      <c r="B57" s="113"/>
      <c r="C57" s="113"/>
      <c r="D57" s="113"/>
      <c r="E57" s="153"/>
      <c r="F57" s="153"/>
      <c r="G57" s="153"/>
      <c r="H57" s="153"/>
      <c r="I57" s="113"/>
      <c r="J57" s="115"/>
    </row>
    <row r="58" spans="1:10" x14ac:dyDescent="0.3">
      <c r="A58" s="147" t="s">
        <v>346</v>
      </c>
      <c r="B58" s="158"/>
      <c r="C58" s="189"/>
      <c r="D58" s="190"/>
      <c r="E58" s="190"/>
      <c r="F58" s="190"/>
      <c r="G58" s="190"/>
      <c r="H58" s="190"/>
      <c r="I58" s="190"/>
      <c r="J58" s="191"/>
    </row>
    <row r="59" spans="1:10" ht="14.4" customHeight="1" x14ac:dyDescent="0.3">
      <c r="A59" s="112"/>
      <c r="B59" s="113"/>
      <c r="C59" s="192" t="s">
        <v>347</v>
      </c>
      <c r="D59" s="192"/>
      <c r="E59" s="192"/>
      <c r="F59" s="192"/>
      <c r="G59" s="113"/>
      <c r="H59" s="113"/>
      <c r="I59" s="113"/>
      <c r="J59" s="115"/>
    </row>
    <row r="60" spans="1:10" x14ac:dyDescent="0.3">
      <c r="A60" s="147" t="s">
        <v>348</v>
      </c>
      <c r="B60" s="158"/>
      <c r="C60" s="189"/>
      <c r="D60" s="190"/>
      <c r="E60" s="190"/>
      <c r="F60" s="190"/>
      <c r="G60" s="190"/>
      <c r="H60" s="190"/>
      <c r="I60" s="190"/>
      <c r="J60" s="191"/>
    </row>
    <row r="61" spans="1:10" ht="14.4" customHeight="1" x14ac:dyDescent="0.3">
      <c r="A61" s="131"/>
      <c r="B61" s="132"/>
      <c r="C61" s="193" t="s">
        <v>349</v>
      </c>
      <c r="D61" s="193"/>
      <c r="E61" s="193"/>
      <c r="F61" s="193"/>
      <c r="G61" s="193"/>
      <c r="H61" s="132"/>
      <c r="I61" s="132"/>
      <c r="J61" s="133"/>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103" zoomScale="80" zoomScaleNormal="100" zoomScaleSheetLayoutView="80" workbookViewId="0">
      <selection activeCell="H118" sqref="H118:I132"/>
    </sheetView>
  </sheetViews>
  <sheetFormatPr defaultColWidth="8.88671875" defaultRowHeight="13.2" x14ac:dyDescent="0.25"/>
  <cols>
    <col min="1" max="7" width="8.88671875" style="84"/>
    <col min="8" max="9" width="16.44140625" style="87" customWidth="1"/>
    <col min="10" max="10" width="10.33203125" style="84" bestFit="1" customWidth="1"/>
    <col min="11" max="16384" width="8.88671875" style="84"/>
  </cols>
  <sheetData>
    <row r="1" spans="1:9" x14ac:dyDescent="0.25">
      <c r="A1" s="197" t="s">
        <v>1</v>
      </c>
      <c r="B1" s="198"/>
      <c r="C1" s="198"/>
      <c r="D1" s="198"/>
      <c r="E1" s="198"/>
      <c r="F1" s="198"/>
      <c r="G1" s="198"/>
      <c r="H1" s="198"/>
      <c r="I1" s="198"/>
    </row>
    <row r="2" spans="1:9" x14ac:dyDescent="0.25">
      <c r="A2" s="199" t="s">
        <v>476</v>
      </c>
      <c r="B2" s="200"/>
      <c r="C2" s="200"/>
      <c r="D2" s="200"/>
      <c r="E2" s="200"/>
      <c r="F2" s="200"/>
      <c r="G2" s="200"/>
      <c r="H2" s="200"/>
      <c r="I2" s="200"/>
    </row>
    <row r="3" spans="1:9" x14ac:dyDescent="0.25">
      <c r="A3" s="201" t="s">
        <v>448</v>
      </c>
      <c r="B3" s="202"/>
      <c r="C3" s="202"/>
      <c r="D3" s="202"/>
      <c r="E3" s="202"/>
      <c r="F3" s="202"/>
      <c r="G3" s="202"/>
      <c r="H3" s="202"/>
      <c r="I3" s="202"/>
    </row>
    <row r="4" spans="1:9" x14ac:dyDescent="0.25">
      <c r="A4" s="203" t="s">
        <v>477</v>
      </c>
      <c r="B4" s="204"/>
      <c r="C4" s="204"/>
      <c r="D4" s="204"/>
      <c r="E4" s="204"/>
      <c r="F4" s="204"/>
      <c r="G4" s="204"/>
      <c r="H4" s="204"/>
      <c r="I4" s="205"/>
    </row>
    <row r="5" spans="1:9" ht="30.6" x14ac:dyDescent="0.25">
      <c r="A5" s="208" t="s">
        <v>2</v>
      </c>
      <c r="B5" s="209"/>
      <c r="C5" s="209"/>
      <c r="D5" s="209"/>
      <c r="E5" s="209"/>
      <c r="F5" s="209"/>
      <c r="G5" s="89" t="s">
        <v>101</v>
      </c>
      <c r="H5" s="10" t="s">
        <v>296</v>
      </c>
      <c r="I5" s="10" t="s">
        <v>297</v>
      </c>
    </row>
    <row r="6" spans="1:9" x14ac:dyDescent="0.25">
      <c r="A6" s="206">
        <v>1</v>
      </c>
      <c r="B6" s="207"/>
      <c r="C6" s="207"/>
      <c r="D6" s="207"/>
      <c r="E6" s="207"/>
      <c r="F6" s="207"/>
      <c r="G6" s="88">
        <v>2</v>
      </c>
      <c r="H6" s="10">
        <v>3</v>
      </c>
      <c r="I6" s="10">
        <v>4</v>
      </c>
    </row>
    <row r="7" spans="1:9" x14ac:dyDescent="0.25">
      <c r="A7" s="210"/>
      <c r="B7" s="210"/>
      <c r="C7" s="210"/>
      <c r="D7" s="210"/>
      <c r="E7" s="210"/>
      <c r="F7" s="210"/>
      <c r="G7" s="210"/>
      <c r="H7" s="210"/>
      <c r="I7" s="210"/>
    </row>
    <row r="8" spans="1:9" ht="12.75" customHeight="1" x14ac:dyDescent="0.25">
      <c r="A8" s="211" t="s">
        <v>4</v>
      </c>
      <c r="B8" s="211"/>
      <c r="C8" s="211"/>
      <c r="D8" s="211"/>
      <c r="E8" s="211"/>
      <c r="F8" s="211"/>
      <c r="G8" s="11">
        <v>1</v>
      </c>
      <c r="H8" s="19">
        <v>0</v>
      </c>
      <c r="I8" s="19">
        <v>0</v>
      </c>
    </row>
    <row r="9" spans="1:9" ht="12.75" customHeight="1" x14ac:dyDescent="0.25">
      <c r="A9" s="196" t="s">
        <v>302</v>
      </c>
      <c r="B9" s="196"/>
      <c r="C9" s="196"/>
      <c r="D9" s="196"/>
      <c r="E9" s="196"/>
      <c r="F9" s="196"/>
      <c r="G9" s="12">
        <v>2</v>
      </c>
      <c r="H9" s="85">
        <f>H10+H17+H27+H38+H43</f>
        <v>90026262</v>
      </c>
      <c r="I9" s="85">
        <f>I10+I17+I27+I38+I43</f>
        <v>89524248</v>
      </c>
    </row>
    <row r="10" spans="1:9" ht="12.75" customHeight="1" x14ac:dyDescent="0.25">
      <c r="A10" s="195" t="s">
        <v>5</v>
      </c>
      <c r="B10" s="195"/>
      <c r="C10" s="195"/>
      <c r="D10" s="195"/>
      <c r="E10" s="195"/>
      <c r="F10" s="195"/>
      <c r="G10" s="12">
        <v>3</v>
      </c>
      <c r="H10" s="85">
        <f>H11+H12+H13+H14+H15+H16</f>
        <v>11090877</v>
      </c>
      <c r="I10" s="85">
        <f>I11+I12+I13+I14+I15+I16</f>
        <v>11474952</v>
      </c>
    </row>
    <row r="11" spans="1:9" ht="12.75" customHeight="1" x14ac:dyDescent="0.25">
      <c r="A11" s="194" t="s">
        <v>6</v>
      </c>
      <c r="B11" s="194"/>
      <c r="C11" s="194"/>
      <c r="D11" s="194"/>
      <c r="E11" s="194"/>
      <c r="F11" s="194"/>
      <c r="G11" s="11">
        <v>4</v>
      </c>
      <c r="H11" s="19">
        <v>0</v>
      </c>
      <c r="I11" s="19">
        <v>7669</v>
      </c>
    </row>
    <row r="12" spans="1:9" ht="22.95" customHeight="1" x14ac:dyDescent="0.25">
      <c r="A12" s="194" t="s">
        <v>7</v>
      </c>
      <c r="B12" s="194"/>
      <c r="C12" s="194"/>
      <c r="D12" s="194"/>
      <c r="E12" s="194"/>
      <c r="F12" s="194"/>
      <c r="G12" s="11">
        <v>5</v>
      </c>
      <c r="H12" s="19">
        <v>8849397</v>
      </c>
      <c r="I12" s="19">
        <v>9076216</v>
      </c>
    </row>
    <row r="13" spans="1:9" ht="12.75" customHeight="1" x14ac:dyDescent="0.25">
      <c r="A13" s="194" t="s">
        <v>8</v>
      </c>
      <c r="B13" s="194"/>
      <c r="C13" s="194"/>
      <c r="D13" s="194"/>
      <c r="E13" s="194"/>
      <c r="F13" s="194"/>
      <c r="G13" s="11">
        <v>6</v>
      </c>
      <c r="H13" s="19">
        <v>994213</v>
      </c>
      <c r="I13" s="19">
        <v>994213</v>
      </c>
    </row>
    <row r="14" spans="1:9" ht="12.75" customHeight="1" x14ac:dyDescent="0.25">
      <c r="A14" s="194" t="s">
        <v>9</v>
      </c>
      <c r="B14" s="194"/>
      <c r="C14" s="194"/>
      <c r="D14" s="194"/>
      <c r="E14" s="194"/>
      <c r="F14" s="194"/>
      <c r="G14" s="11">
        <v>7</v>
      </c>
      <c r="H14" s="19">
        <v>0</v>
      </c>
      <c r="I14" s="19">
        <v>0</v>
      </c>
    </row>
    <row r="15" spans="1:9" ht="12.75" customHeight="1" x14ac:dyDescent="0.25">
      <c r="A15" s="194" t="s">
        <v>10</v>
      </c>
      <c r="B15" s="194"/>
      <c r="C15" s="194"/>
      <c r="D15" s="194"/>
      <c r="E15" s="194"/>
      <c r="F15" s="194"/>
      <c r="G15" s="11">
        <v>8</v>
      </c>
      <c r="H15" s="19">
        <v>297874</v>
      </c>
      <c r="I15" s="19">
        <v>359415</v>
      </c>
    </row>
    <row r="16" spans="1:9" ht="12.75" customHeight="1" x14ac:dyDescent="0.25">
      <c r="A16" s="194" t="s">
        <v>11</v>
      </c>
      <c r="B16" s="194"/>
      <c r="C16" s="194"/>
      <c r="D16" s="194"/>
      <c r="E16" s="194"/>
      <c r="F16" s="194"/>
      <c r="G16" s="11">
        <v>9</v>
      </c>
      <c r="H16" s="19">
        <v>949393</v>
      </c>
      <c r="I16" s="19">
        <v>1037439</v>
      </c>
    </row>
    <row r="17" spans="1:9" ht="12.75" customHeight="1" x14ac:dyDescent="0.25">
      <c r="A17" s="195" t="s">
        <v>12</v>
      </c>
      <c r="B17" s="195"/>
      <c r="C17" s="195"/>
      <c r="D17" s="195"/>
      <c r="E17" s="195"/>
      <c r="F17" s="195"/>
      <c r="G17" s="12">
        <v>10</v>
      </c>
      <c r="H17" s="85">
        <f>H18+H19+H20+H21+H22+H23+H24+H25+H26</f>
        <v>77050003</v>
      </c>
      <c r="I17" s="85">
        <f>I18+I19+I20+I21+I22+I23+I24+I25+I26</f>
        <v>75709333</v>
      </c>
    </row>
    <row r="18" spans="1:9" ht="12.75" customHeight="1" x14ac:dyDescent="0.25">
      <c r="A18" s="194" t="s">
        <v>13</v>
      </c>
      <c r="B18" s="194"/>
      <c r="C18" s="194"/>
      <c r="D18" s="194"/>
      <c r="E18" s="194"/>
      <c r="F18" s="194"/>
      <c r="G18" s="11">
        <v>11</v>
      </c>
      <c r="H18" s="19">
        <v>9069638</v>
      </c>
      <c r="I18" s="19">
        <v>9332413</v>
      </c>
    </row>
    <row r="19" spans="1:9" ht="12.75" customHeight="1" x14ac:dyDescent="0.25">
      <c r="A19" s="194" t="s">
        <v>14</v>
      </c>
      <c r="B19" s="194"/>
      <c r="C19" s="194"/>
      <c r="D19" s="194"/>
      <c r="E19" s="194"/>
      <c r="F19" s="194"/>
      <c r="G19" s="11">
        <v>12</v>
      </c>
      <c r="H19" s="19">
        <v>12398627</v>
      </c>
      <c r="I19" s="19">
        <v>12076828</v>
      </c>
    </row>
    <row r="20" spans="1:9" ht="12.75" customHeight="1" x14ac:dyDescent="0.25">
      <c r="A20" s="194" t="s">
        <v>15</v>
      </c>
      <c r="B20" s="194"/>
      <c r="C20" s="194"/>
      <c r="D20" s="194"/>
      <c r="E20" s="194"/>
      <c r="F20" s="194"/>
      <c r="G20" s="11">
        <v>13</v>
      </c>
      <c r="H20" s="19">
        <v>11221427</v>
      </c>
      <c r="I20" s="19">
        <v>10008706</v>
      </c>
    </row>
    <row r="21" spans="1:9" ht="12.75" customHeight="1" x14ac:dyDescent="0.25">
      <c r="A21" s="194" t="s">
        <v>16</v>
      </c>
      <c r="B21" s="194"/>
      <c r="C21" s="194"/>
      <c r="D21" s="194"/>
      <c r="E21" s="194"/>
      <c r="F21" s="194"/>
      <c r="G21" s="11">
        <v>14</v>
      </c>
      <c r="H21" s="19">
        <v>3694849</v>
      </c>
      <c r="I21" s="19">
        <v>5718271</v>
      </c>
    </row>
    <row r="22" spans="1:9" ht="12.75" customHeight="1" x14ac:dyDescent="0.25">
      <c r="A22" s="194" t="s">
        <v>17</v>
      </c>
      <c r="B22" s="194"/>
      <c r="C22" s="194"/>
      <c r="D22" s="194"/>
      <c r="E22" s="194"/>
      <c r="F22" s="194"/>
      <c r="G22" s="11">
        <v>15</v>
      </c>
      <c r="H22" s="19">
        <v>0</v>
      </c>
      <c r="I22" s="19">
        <v>0</v>
      </c>
    </row>
    <row r="23" spans="1:9" ht="12.75" customHeight="1" x14ac:dyDescent="0.25">
      <c r="A23" s="194" t="s">
        <v>18</v>
      </c>
      <c r="B23" s="194"/>
      <c r="C23" s="194"/>
      <c r="D23" s="194"/>
      <c r="E23" s="194"/>
      <c r="F23" s="194"/>
      <c r="G23" s="11">
        <v>16</v>
      </c>
      <c r="H23" s="19">
        <v>19231</v>
      </c>
      <c r="I23" s="19">
        <v>25525</v>
      </c>
    </row>
    <row r="24" spans="1:9" ht="12.75" customHeight="1" x14ac:dyDescent="0.25">
      <c r="A24" s="194" t="s">
        <v>19</v>
      </c>
      <c r="B24" s="194"/>
      <c r="C24" s="194"/>
      <c r="D24" s="194"/>
      <c r="E24" s="194"/>
      <c r="F24" s="194"/>
      <c r="G24" s="11">
        <v>17</v>
      </c>
      <c r="H24" s="19">
        <v>1497216</v>
      </c>
      <c r="I24" s="19">
        <v>2101056</v>
      </c>
    </row>
    <row r="25" spans="1:9" ht="12.75" customHeight="1" x14ac:dyDescent="0.25">
      <c r="A25" s="194" t="s">
        <v>20</v>
      </c>
      <c r="B25" s="194"/>
      <c r="C25" s="194"/>
      <c r="D25" s="194"/>
      <c r="E25" s="194"/>
      <c r="F25" s="194"/>
      <c r="G25" s="11">
        <v>18</v>
      </c>
      <c r="H25" s="19">
        <v>39149015</v>
      </c>
      <c r="I25" s="19">
        <v>36446534</v>
      </c>
    </row>
    <row r="26" spans="1:9" ht="12.75" customHeight="1" x14ac:dyDescent="0.25">
      <c r="A26" s="194" t="s">
        <v>21</v>
      </c>
      <c r="B26" s="194"/>
      <c r="C26" s="194"/>
      <c r="D26" s="194"/>
      <c r="E26" s="194"/>
      <c r="F26" s="194"/>
      <c r="G26" s="11">
        <v>19</v>
      </c>
      <c r="H26" s="19">
        <v>0</v>
      </c>
      <c r="I26" s="19">
        <v>0</v>
      </c>
    </row>
    <row r="27" spans="1:9" ht="12.75" customHeight="1" x14ac:dyDescent="0.25">
      <c r="A27" s="195" t="s">
        <v>22</v>
      </c>
      <c r="B27" s="195"/>
      <c r="C27" s="195"/>
      <c r="D27" s="195"/>
      <c r="E27" s="195"/>
      <c r="F27" s="195"/>
      <c r="G27" s="12">
        <v>20</v>
      </c>
      <c r="H27" s="85">
        <f>SUM(H28:H37)</f>
        <v>707733</v>
      </c>
      <c r="I27" s="85">
        <f>SUM(I28:I37)</f>
        <v>1022591</v>
      </c>
    </row>
    <row r="28" spans="1:9" ht="12.75" customHeight="1" x14ac:dyDescent="0.25">
      <c r="A28" s="194" t="s">
        <v>23</v>
      </c>
      <c r="B28" s="194"/>
      <c r="C28" s="194"/>
      <c r="D28" s="194"/>
      <c r="E28" s="194"/>
      <c r="F28" s="194"/>
      <c r="G28" s="11">
        <v>21</v>
      </c>
      <c r="H28" s="19">
        <v>0</v>
      </c>
      <c r="I28" s="19">
        <v>0</v>
      </c>
    </row>
    <row r="29" spans="1:9" ht="12.75" customHeight="1" x14ac:dyDescent="0.25">
      <c r="A29" s="194" t="s">
        <v>24</v>
      </c>
      <c r="B29" s="194"/>
      <c r="C29" s="194"/>
      <c r="D29" s="194"/>
      <c r="E29" s="194"/>
      <c r="F29" s="194"/>
      <c r="G29" s="11">
        <v>22</v>
      </c>
      <c r="H29" s="19">
        <v>0</v>
      </c>
      <c r="I29" s="19">
        <v>0</v>
      </c>
    </row>
    <row r="30" spans="1:9" ht="12.75" customHeight="1" x14ac:dyDescent="0.25">
      <c r="A30" s="194" t="s">
        <v>25</v>
      </c>
      <c r="B30" s="194"/>
      <c r="C30" s="194"/>
      <c r="D30" s="194"/>
      <c r="E30" s="194"/>
      <c r="F30" s="194"/>
      <c r="G30" s="11">
        <v>23</v>
      </c>
      <c r="H30" s="19">
        <v>0</v>
      </c>
      <c r="I30" s="19">
        <v>0</v>
      </c>
    </row>
    <row r="31" spans="1:9" ht="24" customHeight="1" x14ac:dyDescent="0.25">
      <c r="A31" s="194" t="s">
        <v>26</v>
      </c>
      <c r="B31" s="194"/>
      <c r="C31" s="194"/>
      <c r="D31" s="194"/>
      <c r="E31" s="194"/>
      <c r="F31" s="194"/>
      <c r="G31" s="11">
        <v>24</v>
      </c>
      <c r="H31" s="19">
        <v>0</v>
      </c>
      <c r="I31" s="19">
        <v>0</v>
      </c>
    </row>
    <row r="32" spans="1:9" ht="23.4" customHeight="1" x14ac:dyDescent="0.25">
      <c r="A32" s="194" t="s">
        <v>27</v>
      </c>
      <c r="B32" s="194"/>
      <c r="C32" s="194"/>
      <c r="D32" s="194"/>
      <c r="E32" s="194"/>
      <c r="F32" s="194"/>
      <c r="G32" s="11">
        <v>25</v>
      </c>
      <c r="H32" s="19">
        <v>0</v>
      </c>
      <c r="I32" s="19">
        <v>0</v>
      </c>
    </row>
    <row r="33" spans="1:9" ht="21.6" customHeight="1" x14ac:dyDescent="0.25">
      <c r="A33" s="194" t="s">
        <v>28</v>
      </c>
      <c r="B33" s="194"/>
      <c r="C33" s="194"/>
      <c r="D33" s="194"/>
      <c r="E33" s="194"/>
      <c r="F33" s="194"/>
      <c r="G33" s="11">
        <v>26</v>
      </c>
      <c r="H33" s="19">
        <v>0</v>
      </c>
      <c r="I33" s="19">
        <v>0</v>
      </c>
    </row>
    <row r="34" spans="1:9" ht="12.75" customHeight="1" x14ac:dyDescent="0.25">
      <c r="A34" s="194" t="s">
        <v>29</v>
      </c>
      <c r="B34" s="194"/>
      <c r="C34" s="194"/>
      <c r="D34" s="194"/>
      <c r="E34" s="194"/>
      <c r="F34" s="194"/>
      <c r="G34" s="11">
        <v>27</v>
      </c>
      <c r="H34" s="19">
        <v>0</v>
      </c>
      <c r="I34" s="19">
        <v>0</v>
      </c>
    </row>
    <row r="35" spans="1:9" ht="12.75" customHeight="1" x14ac:dyDescent="0.25">
      <c r="A35" s="194" t="s">
        <v>30</v>
      </c>
      <c r="B35" s="194"/>
      <c r="C35" s="194"/>
      <c r="D35" s="194"/>
      <c r="E35" s="194"/>
      <c r="F35" s="194"/>
      <c r="G35" s="11">
        <v>28</v>
      </c>
      <c r="H35" s="19">
        <v>391296</v>
      </c>
      <c r="I35" s="19">
        <v>706154</v>
      </c>
    </row>
    <row r="36" spans="1:9" ht="12.75" customHeight="1" x14ac:dyDescent="0.25">
      <c r="A36" s="194" t="s">
        <v>31</v>
      </c>
      <c r="B36" s="194"/>
      <c r="C36" s="194"/>
      <c r="D36" s="194"/>
      <c r="E36" s="194"/>
      <c r="F36" s="194"/>
      <c r="G36" s="11">
        <v>29</v>
      </c>
      <c r="H36" s="19">
        <v>316437</v>
      </c>
      <c r="I36" s="19">
        <v>316437</v>
      </c>
    </row>
    <row r="37" spans="1:9" ht="12.75" customHeight="1" x14ac:dyDescent="0.25">
      <c r="A37" s="194" t="s">
        <v>32</v>
      </c>
      <c r="B37" s="194"/>
      <c r="C37" s="194"/>
      <c r="D37" s="194"/>
      <c r="E37" s="194"/>
      <c r="F37" s="194"/>
      <c r="G37" s="11">
        <v>30</v>
      </c>
      <c r="H37" s="19">
        <v>0</v>
      </c>
      <c r="I37" s="19">
        <v>0</v>
      </c>
    </row>
    <row r="38" spans="1:9" ht="12.75" customHeight="1" x14ac:dyDescent="0.25">
      <c r="A38" s="195" t="s">
        <v>33</v>
      </c>
      <c r="B38" s="195"/>
      <c r="C38" s="195"/>
      <c r="D38" s="195"/>
      <c r="E38" s="195"/>
      <c r="F38" s="195"/>
      <c r="G38" s="12">
        <v>31</v>
      </c>
      <c r="H38" s="85">
        <f>H39+H40+H41+H42</f>
        <v>74207</v>
      </c>
      <c r="I38" s="85">
        <f>I39+I40+I41+I42</f>
        <v>213932</v>
      </c>
    </row>
    <row r="39" spans="1:9" ht="12.75" customHeight="1" x14ac:dyDescent="0.25">
      <c r="A39" s="194" t="s">
        <v>34</v>
      </c>
      <c r="B39" s="194"/>
      <c r="C39" s="194"/>
      <c r="D39" s="194"/>
      <c r="E39" s="194"/>
      <c r="F39" s="194"/>
      <c r="G39" s="11">
        <v>32</v>
      </c>
      <c r="H39" s="19">
        <v>0</v>
      </c>
      <c r="I39" s="19">
        <v>0</v>
      </c>
    </row>
    <row r="40" spans="1:9" ht="12.75" customHeight="1" x14ac:dyDescent="0.25">
      <c r="A40" s="194" t="s">
        <v>35</v>
      </c>
      <c r="B40" s="194"/>
      <c r="C40" s="194"/>
      <c r="D40" s="194"/>
      <c r="E40" s="194"/>
      <c r="F40" s="194"/>
      <c r="G40" s="11">
        <v>33</v>
      </c>
      <c r="H40" s="19">
        <v>0</v>
      </c>
      <c r="I40" s="19">
        <v>0</v>
      </c>
    </row>
    <row r="41" spans="1:9" ht="12.75" customHeight="1" x14ac:dyDescent="0.25">
      <c r="A41" s="194" t="s">
        <v>36</v>
      </c>
      <c r="B41" s="194"/>
      <c r="C41" s="194"/>
      <c r="D41" s="194"/>
      <c r="E41" s="194"/>
      <c r="F41" s="194"/>
      <c r="G41" s="11">
        <v>34</v>
      </c>
      <c r="H41" s="19">
        <v>74207</v>
      </c>
      <c r="I41" s="19">
        <v>213932</v>
      </c>
    </row>
    <row r="42" spans="1:9" ht="12.75" customHeight="1" x14ac:dyDescent="0.25">
      <c r="A42" s="194" t="s">
        <v>37</v>
      </c>
      <c r="B42" s="194"/>
      <c r="C42" s="194"/>
      <c r="D42" s="194"/>
      <c r="E42" s="194"/>
      <c r="F42" s="194"/>
      <c r="G42" s="11">
        <v>35</v>
      </c>
      <c r="H42" s="19">
        <v>0</v>
      </c>
      <c r="I42" s="19">
        <v>0</v>
      </c>
    </row>
    <row r="43" spans="1:9" ht="12.75" customHeight="1" x14ac:dyDescent="0.25">
      <c r="A43" s="194" t="s">
        <v>38</v>
      </c>
      <c r="B43" s="194"/>
      <c r="C43" s="194"/>
      <c r="D43" s="194"/>
      <c r="E43" s="194"/>
      <c r="F43" s="194"/>
      <c r="G43" s="11">
        <v>36</v>
      </c>
      <c r="H43" s="19">
        <v>1103442</v>
      </c>
      <c r="I43" s="19">
        <v>1103440</v>
      </c>
    </row>
    <row r="44" spans="1:9" ht="12.75" customHeight="1" x14ac:dyDescent="0.25">
      <c r="A44" s="196" t="s">
        <v>303</v>
      </c>
      <c r="B44" s="196"/>
      <c r="C44" s="196"/>
      <c r="D44" s="196"/>
      <c r="E44" s="196"/>
      <c r="F44" s="196"/>
      <c r="G44" s="12">
        <v>37</v>
      </c>
      <c r="H44" s="85">
        <f>H45+H53+H60+H70</f>
        <v>203250977</v>
      </c>
      <c r="I44" s="85">
        <f>I45+I53+I60+I70</f>
        <v>198966500</v>
      </c>
    </row>
    <row r="45" spans="1:9" ht="12.75" customHeight="1" x14ac:dyDescent="0.25">
      <c r="A45" s="195" t="s">
        <v>39</v>
      </c>
      <c r="B45" s="195"/>
      <c r="C45" s="195"/>
      <c r="D45" s="195"/>
      <c r="E45" s="195"/>
      <c r="F45" s="195"/>
      <c r="G45" s="12">
        <v>38</v>
      </c>
      <c r="H45" s="85">
        <f>SUM(H46:H52)</f>
        <v>135429524</v>
      </c>
      <c r="I45" s="85">
        <f>SUM(I46:I52)</f>
        <v>144593031</v>
      </c>
    </row>
    <row r="46" spans="1:9" ht="12.75" customHeight="1" x14ac:dyDescent="0.25">
      <c r="A46" s="194" t="s">
        <v>40</v>
      </c>
      <c r="B46" s="194"/>
      <c r="C46" s="194"/>
      <c r="D46" s="194"/>
      <c r="E46" s="194"/>
      <c r="F46" s="194"/>
      <c r="G46" s="11">
        <v>39</v>
      </c>
      <c r="H46" s="19">
        <v>3596530</v>
      </c>
      <c r="I46" s="19">
        <v>3355305</v>
      </c>
    </row>
    <row r="47" spans="1:9" ht="12.75" customHeight="1" x14ac:dyDescent="0.25">
      <c r="A47" s="194" t="s">
        <v>41</v>
      </c>
      <c r="B47" s="194"/>
      <c r="C47" s="194"/>
      <c r="D47" s="194"/>
      <c r="E47" s="194"/>
      <c r="F47" s="194"/>
      <c r="G47" s="11">
        <v>40</v>
      </c>
      <c r="H47" s="19">
        <v>0</v>
      </c>
      <c r="I47" s="19">
        <v>0</v>
      </c>
    </row>
    <row r="48" spans="1:9" ht="12.75" customHeight="1" x14ac:dyDescent="0.25">
      <c r="A48" s="194" t="s">
        <v>42</v>
      </c>
      <c r="B48" s="194"/>
      <c r="C48" s="194"/>
      <c r="D48" s="194"/>
      <c r="E48" s="194"/>
      <c r="F48" s="194"/>
      <c r="G48" s="11">
        <v>41</v>
      </c>
      <c r="H48" s="19">
        <v>0</v>
      </c>
      <c r="I48" s="19">
        <v>0</v>
      </c>
    </row>
    <row r="49" spans="1:9" ht="12.75" customHeight="1" x14ac:dyDescent="0.25">
      <c r="A49" s="194" t="s">
        <v>43</v>
      </c>
      <c r="B49" s="194"/>
      <c r="C49" s="194"/>
      <c r="D49" s="194"/>
      <c r="E49" s="194"/>
      <c r="F49" s="194"/>
      <c r="G49" s="11">
        <v>42</v>
      </c>
      <c r="H49" s="19">
        <v>129899910</v>
      </c>
      <c r="I49" s="19">
        <v>140844881</v>
      </c>
    </row>
    <row r="50" spans="1:9" ht="12.75" customHeight="1" x14ac:dyDescent="0.25">
      <c r="A50" s="194" t="s">
        <v>44</v>
      </c>
      <c r="B50" s="194"/>
      <c r="C50" s="194"/>
      <c r="D50" s="194"/>
      <c r="E50" s="194"/>
      <c r="F50" s="194"/>
      <c r="G50" s="11">
        <v>43</v>
      </c>
      <c r="H50" s="19">
        <v>1697196</v>
      </c>
      <c r="I50" s="19">
        <v>296442</v>
      </c>
    </row>
    <row r="51" spans="1:9" ht="12.75" customHeight="1" x14ac:dyDescent="0.25">
      <c r="A51" s="194" t="s">
        <v>45</v>
      </c>
      <c r="B51" s="194"/>
      <c r="C51" s="194"/>
      <c r="D51" s="194"/>
      <c r="E51" s="194"/>
      <c r="F51" s="194"/>
      <c r="G51" s="11">
        <v>44</v>
      </c>
      <c r="H51" s="19">
        <v>235888</v>
      </c>
      <c r="I51" s="19">
        <v>96403</v>
      </c>
    </row>
    <row r="52" spans="1:9" ht="12.75" customHeight="1" x14ac:dyDescent="0.25">
      <c r="A52" s="194" t="s">
        <v>46</v>
      </c>
      <c r="B52" s="194"/>
      <c r="C52" s="194"/>
      <c r="D52" s="194"/>
      <c r="E52" s="194"/>
      <c r="F52" s="194"/>
      <c r="G52" s="11">
        <v>45</v>
      </c>
      <c r="H52" s="19">
        <v>0</v>
      </c>
      <c r="I52" s="19">
        <v>0</v>
      </c>
    </row>
    <row r="53" spans="1:9" ht="12.75" customHeight="1" x14ac:dyDescent="0.25">
      <c r="A53" s="195" t="s">
        <v>47</v>
      </c>
      <c r="B53" s="195"/>
      <c r="C53" s="195"/>
      <c r="D53" s="195"/>
      <c r="E53" s="195"/>
      <c r="F53" s="195"/>
      <c r="G53" s="12">
        <v>46</v>
      </c>
      <c r="H53" s="85">
        <f>SUM(H54:H59)</f>
        <v>44656954</v>
      </c>
      <c r="I53" s="85">
        <f>SUM(I54:I59)</f>
        <v>43364258</v>
      </c>
    </row>
    <row r="54" spans="1:9" ht="12.75" customHeight="1" x14ac:dyDescent="0.25">
      <c r="A54" s="194" t="s">
        <v>48</v>
      </c>
      <c r="B54" s="194"/>
      <c r="C54" s="194"/>
      <c r="D54" s="194"/>
      <c r="E54" s="194"/>
      <c r="F54" s="194"/>
      <c r="G54" s="11">
        <v>47</v>
      </c>
      <c r="H54" s="19">
        <v>0</v>
      </c>
      <c r="I54" s="19">
        <v>0</v>
      </c>
    </row>
    <row r="55" spans="1:9" ht="12.75" customHeight="1" x14ac:dyDescent="0.25">
      <c r="A55" s="194" t="s">
        <v>49</v>
      </c>
      <c r="B55" s="194"/>
      <c r="C55" s="194"/>
      <c r="D55" s="194"/>
      <c r="E55" s="194"/>
      <c r="F55" s="194"/>
      <c r="G55" s="11">
        <v>48</v>
      </c>
      <c r="H55" s="19">
        <v>0</v>
      </c>
      <c r="I55" s="19">
        <v>0</v>
      </c>
    </row>
    <row r="56" spans="1:9" ht="12.75" customHeight="1" x14ac:dyDescent="0.25">
      <c r="A56" s="194" t="s">
        <v>50</v>
      </c>
      <c r="B56" s="194"/>
      <c r="C56" s="194"/>
      <c r="D56" s="194"/>
      <c r="E56" s="194"/>
      <c r="F56" s="194"/>
      <c r="G56" s="11">
        <v>49</v>
      </c>
      <c r="H56" s="19">
        <v>41595107</v>
      </c>
      <c r="I56" s="19">
        <v>41461958</v>
      </c>
    </row>
    <row r="57" spans="1:9" ht="12.75" customHeight="1" x14ac:dyDescent="0.25">
      <c r="A57" s="194" t="s">
        <v>51</v>
      </c>
      <c r="B57" s="194"/>
      <c r="C57" s="194"/>
      <c r="D57" s="194"/>
      <c r="E57" s="194"/>
      <c r="F57" s="194"/>
      <c r="G57" s="11">
        <v>50</v>
      </c>
      <c r="H57" s="19">
        <v>117555</v>
      </c>
      <c r="I57" s="19">
        <v>103949</v>
      </c>
    </row>
    <row r="58" spans="1:9" ht="12.75" customHeight="1" x14ac:dyDescent="0.25">
      <c r="A58" s="194" t="s">
        <v>52</v>
      </c>
      <c r="B58" s="194"/>
      <c r="C58" s="194"/>
      <c r="D58" s="194"/>
      <c r="E58" s="194"/>
      <c r="F58" s="194"/>
      <c r="G58" s="11">
        <v>51</v>
      </c>
      <c r="H58" s="19">
        <v>2092801</v>
      </c>
      <c r="I58" s="19">
        <v>1350201</v>
      </c>
    </row>
    <row r="59" spans="1:9" ht="12.75" customHeight="1" x14ac:dyDescent="0.25">
      <c r="A59" s="194" t="s">
        <v>53</v>
      </c>
      <c r="B59" s="194"/>
      <c r="C59" s="194"/>
      <c r="D59" s="194"/>
      <c r="E59" s="194"/>
      <c r="F59" s="194"/>
      <c r="G59" s="11">
        <v>52</v>
      </c>
      <c r="H59" s="19">
        <v>851491</v>
      </c>
      <c r="I59" s="19">
        <v>448150</v>
      </c>
    </row>
    <row r="60" spans="1:9" ht="12.75" customHeight="1" x14ac:dyDescent="0.25">
      <c r="A60" s="195" t="s">
        <v>54</v>
      </c>
      <c r="B60" s="195"/>
      <c r="C60" s="195"/>
      <c r="D60" s="195"/>
      <c r="E60" s="195"/>
      <c r="F60" s="195"/>
      <c r="G60" s="12">
        <v>53</v>
      </c>
      <c r="H60" s="85">
        <f>SUM(H61:H69)</f>
        <v>1426247</v>
      </c>
      <c r="I60" s="85">
        <f>SUM(I61:I69)</f>
        <v>1276032</v>
      </c>
    </row>
    <row r="61" spans="1:9" ht="12.75" customHeight="1" x14ac:dyDescent="0.25">
      <c r="A61" s="194" t="s">
        <v>23</v>
      </c>
      <c r="B61" s="194"/>
      <c r="C61" s="194"/>
      <c r="D61" s="194"/>
      <c r="E61" s="194"/>
      <c r="F61" s="194"/>
      <c r="G61" s="11">
        <v>54</v>
      </c>
      <c r="H61" s="19">
        <v>0</v>
      </c>
      <c r="I61" s="19">
        <v>0</v>
      </c>
    </row>
    <row r="62" spans="1:9" ht="27.6" customHeight="1" x14ac:dyDescent="0.25">
      <c r="A62" s="194" t="s">
        <v>24</v>
      </c>
      <c r="B62" s="194"/>
      <c r="C62" s="194"/>
      <c r="D62" s="194"/>
      <c r="E62" s="194"/>
      <c r="F62" s="194"/>
      <c r="G62" s="11">
        <v>55</v>
      </c>
      <c r="H62" s="19">
        <v>0</v>
      </c>
      <c r="I62" s="19">
        <v>0</v>
      </c>
    </row>
    <row r="63" spans="1:9" ht="12.75" customHeight="1" x14ac:dyDescent="0.25">
      <c r="A63" s="194" t="s">
        <v>25</v>
      </c>
      <c r="B63" s="194"/>
      <c r="C63" s="194"/>
      <c r="D63" s="194"/>
      <c r="E63" s="194"/>
      <c r="F63" s="194"/>
      <c r="G63" s="11">
        <v>56</v>
      </c>
      <c r="H63" s="19">
        <v>0</v>
      </c>
      <c r="I63" s="19">
        <v>0</v>
      </c>
    </row>
    <row r="64" spans="1:9" ht="25.95" customHeight="1" x14ac:dyDescent="0.25">
      <c r="A64" s="194" t="s">
        <v>55</v>
      </c>
      <c r="B64" s="194"/>
      <c r="C64" s="194"/>
      <c r="D64" s="194"/>
      <c r="E64" s="194"/>
      <c r="F64" s="194"/>
      <c r="G64" s="11">
        <v>57</v>
      </c>
      <c r="H64" s="19">
        <v>0</v>
      </c>
      <c r="I64" s="19">
        <v>0</v>
      </c>
    </row>
    <row r="65" spans="1:9" ht="21.6" customHeight="1" x14ac:dyDescent="0.25">
      <c r="A65" s="194" t="s">
        <v>27</v>
      </c>
      <c r="B65" s="194"/>
      <c r="C65" s="194"/>
      <c r="D65" s="194"/>
      <c r="E65" s="194"/>
      <c r="F65" s="194"/>
      <c r="G65" s="11">
        <v>58</v>
      </c>
      <c r="H65" s="19">
        <v>0</v>
      </c>
      <c r="I65" s="19">
        <v>0</v>
      </c>
    </row>
    <row r="66" spans="1:9" ht="21.6" customHeight="1" x14ac:dyDescent="0.25">
      <c r="A66" s="194" t="s">
        <v>28</v>
      </c>
      <c r="B66" s="194"/>
      <c r="C66" s="194"/>
      <c r="D66" s="194"/>
      <c r="E66" s="194"/>
      <c r="F66" s="194"/>
      <c r="G66" s="11">
        <v>59</v>
      </c>
      <c r="H66" s="19">
        <v>0</v>
      </c>
      <c r="I66" s="19">
        <v>0</v>
      </c>
    </row>
    <row r="67" spans="1:9" ht="12.75" customHeight="1" x14ac:dyDescent="0.25">
      <c r="A67" s="194" t="s">
        <v>29</v>
      </c>
      <c r="B67" s="194"/>
      <c r="C67" s="194"/>
      <c r="D67" s="194"/>
      <c r="E67" s="194"/>
      <c r="F67" s="194"/>
      <c r="G67" s="11">
        <v>60</v>
      </c>
      <c r="H67" s="19">
        <v>0</v>
      </c>
      <c r="I67" s="19">
        <v>0</v>
      </c>
    </row>
    <row r="68" spans="1:9" ht="12.75" customHeight="1" x14ac:dyDescent="0.25">
      <c r="A68" s="194" t="s">
        <v>30</v>
      </c>
      <c r="B68" s="194"/>
      <c r="C68" s="194"/>
      <c r="D68" s="194"/>
      <c r="E68" s="194"/>
      <c r="F68" s="194"/>
      <c r="G68" s="11">
        <v>61</v>
      </c>
      <c r="H68" s="19">
        <v>1426247</v>
      </c>
      <c r="I68" s="19">
        <v>1276032</v>
      </c>
    </row>
    <row r="69" spans="1:9" ht="12.75" customHeight="1" x14ac:dyDescent="0.25">
      <c r="A69" s="194" t="s">
        <v>56</v>
      </c>
      <c r="B69" s="194"/>
      <c r="C69" s="194"/>
      <c r="D69" s="194"/>
      <c r="E69" s="194"/>
      <c r="F69" s="194"/>
      <c r="G69" s="11">
        <v>62</v>
      </c>
      <c r="H69" s="19">
        <v>0</v>
      </c>
      <c r="I69" s="19">
        <v>0</v>
      </c>
    </row>
    <row r="70" spans="1:9" ht="12.75" customHeight="1" x14ac:dyDescent="0.25">
      <c r="A70" s="194" t="s">
        <v>57</v>
      </c>
      <c r="B70" s="194"/>
      <c r="C70" s="194"/>
      <c r="D70" s="194"/>
      <c r="E70" s="194"/>
      <c r="F70" s="194"/>
      <c r="G70" s="11">
        <v>63</v>
      </c>
      <c r="H70" s="19">
        <v>21738252</v>
      </c>
      <c r="I70" s="19">
        <v>9733179</v>
      </c>
    </row>
    <row r="71" spans="1:9" ht="12.75" customHeight="1" x14ac:dyDescent="0.25">
      <c r="A71" s="211" t="s">
        <v>58</v>
      </c>
      <c r="B71" s="211"/>
      <c r="C71" s="211"/>
      <c r="D71" s="211"/>
      <c r="E71" s="211"/>
      <c r="F71" s="211"/>
      <c r="G71" s="11">
        <v>64</v>
      </c>
      <c r="H71" s="19">
        <v>10225151</v>
      </c>
      <c r="I71" s="19">
        <v>14251045</v>
      </c>
    </row>
    <row r="72" spans="1:9" ht="12.75" customHeight="1" x14ac:dyDescent="0.25">
      <c r="A72" s="196" t="s">
        <v>304</v>
      </c>
      <c r="B72" s="196"/>
      <c r="C72" s="196"/>
      <c r="D72" s="196"/>
      <c r="E72" s="196"/>
      <c r="F72" s="196"/>
      <c r="G72" s="12">
        <v>65</v>
      </c>
      <c r="H72" s="85">
        <f>H8+H9+H44+H71</f>
        <v>303502390</v>
      </c>
      <c r="I72" s="85">
        <f>I8+I9+I44+I71</f>
        <v>302741793</v>
      </c>
    </row>
    <row r="73" spans="1:9" ht="12.75" customHeight="1" x14ac:dyDescent="0.25">
      <c r="A73" s="211" t="s">
        <v>59</v>
      </c>
      <c r="B73" s="211"/>
      <c r="C73" s="211"/>
      <c r="D73" s="211"/>
      <c r="E73" s="211"/>
      <c r="F73" s="211"/>
      <c r="G73" s="11">
        <v>66</v>
      </c>
      <c r="H73" s="19">
        <v>0</v>
      </c>
      <c r="I73" s="19">
        <v>0</v>
      </c>
    </row>
    <row r="74" spans="1:9" x14ac:dyDescent="0.25">
      <c r="A74" s="213" t="s">
        <v>60</v>
      </c>
      <c r="B74" s="214"/>
      <c r="C74" s="214"/>
      <c r="D74" s="214"/>
      <c r="E74" s="214"/>
      <c r="F74" s="214"/>
      <c r="G74" s="214"/>
      <c r="H74" s="214"/>
      <c r="I74" s="214"/>
    </row>
    <row r="75" spans="1:9" ht="12.75" customHeight="1" x14ac:dyDescent="0.25">
      <c r="A75" s="196" t="s">
        <v>354</v>
      </c>
      <c r="B75" s="196"/>
      <c r="C75" s="196"/>
      <c r="D75" s="196"/>
      <c r="E75" s="196"/>
      <c r="F75" s="196"/>
      <c r="G75" s="12">
        <v>67</v>
      </c>
      <c r="H75" s="86">
        <f>H76+H77+H78+H84+H85+H91+H94+H97</f>
        <v>75380295</v>
      </c>
      <c r="I75" s="86">
        <f>I76+I77+I78+I84+I85+I91+I94+I97</f>
        <v>77994624</v>
      </c>
    </row>
    <row r="76" spans="1:9" ht="12.75" customHeight="1" x14ac:dyDescent="0.25">
      <c r="A76" s="194" t="s">
        <v>61</v>
      </c>
      <c r="B76" s="194"/>
      <c r="C76" s="194"/>
      <c r="D76" s="194"/>
      <c r="E76" s="194"/>
      <c r="F76" s="194"/>
      <c r="G76" s="11">
        <v>68</v>
      </c>
      <c r="H76" s="19">
        <v>26215395</v>
      </c>
      <c r="I76" s="19">
        <v>26215395</v>
      </c>
    </row>
    <row r="77" spans="1:9" ht="12.75" customHeight="1" x14ac:dyDescent="0.25">
      <c r="A77" s="194" t="s">
        <v>62</v>
      </c>
      <c r="B77" s="194"/>
      <c r="C77" s="194"/>
      <c r="D77" s="194"/>
      <c r="E77" s="194"/>
      <c r="F77" s="194"/>
      <c r="G77" s="11">
        <v>69</v>
      </c>
      <c r="H77" s="19">
        <v>24505176</v>
      </c>
      <c r="I77" s="19">
        <v>24505176</v>
      </c>
    </row>
    <row r="78" spans="1:9" ht="12.75" customHeight="1" x14ac:dyDescent="0.25">
      <c r="A78" s="195" t="s">
        <v>63</v>
      </c>
      <c r="B78" s="195"/>
      <c r="C78" s="195"/>
      <c r="D78" s="195"/>
      <c r="E78" s="195"/>
      <c r="F78" s="195"/>
      <c r="G78" s="12">
        <v>70</v>
      </c>
      <c r="H78" s="86">
        <f>SUM(H79:H83)</f>
        <v>769447</v>
      </c>
      <c r="I78" s="86">
        <f>SUM(I79:I83)</f>
        <v>1046266</v>
      </c>
    </row>
    <row r="79" spans="1:9" ht="12.75" customHeight="1" x14ac:dyDescent="0.25">
      <c r="A79" s="194" t="s">
        <v>64</v>
      </c>
      <c r="B79" s="194"/>
      <c r="C79" s="194"/>
      <c r="D79" s="194"/>
      <c r="E79" s="194"/>
      <c r="F79" s="194"/>
      <c r="G79" s="11">
        <v>71</v>
      </c>
      <c r="H79" s="19">
        <v>769447</v>
      </c>
      <c r="I79" s="19">
        <v>1046266</v>
      </c>
    </row>
    <row r="80" spans="1:9" ht="12.75" customHeight="1" x14ac:dyDescent="0.25">
      <c r="A80" s="194" t="s">
        <v>65</v>
      </c>
      <c r="B80" s="194"/>
      <c r="C80" s="194"/>
      <c r="D80" s="194"/>
      <c r="E80" s="194"/>
      <c r="F80" s="194"/>
      <c r="G80" s="11">
        <v>72</v>
      </c>
      <c r="H80" s="19">
        <v>126409</v>
      </c>
      <c r="I80" s="19">
        <v>110336</v>
      </c>
    </row>
    <row r="81" spans="1:9" ht="12.75" customHeight="1" x14ac:dyDescent="0.25">
      <c r="A81" s="194" t="s">
        <v>66</v>
      </c>
      <c r="B81" s="194"/>
      <c r="C81" s="194"/>
      <c r="D81" s="194"/>
      <c r="E81" s="194"/>
      <c r="F81" s="194"/>
      <c r="G81" s="11">
        <v>73</v>
      </c>
      <c r="H81" s="19">
        <v>-126409</v>
      </c>
      <c r="I81" s="19">
        <v>-110336</v>
      </c>
    </row>
    <row r="82" spans="1:9" ht="12.75" customHeight="1" x14ac:dyDescent="0.25">
      <c r="A82" s="194" t="s">
        <v>67</v>
      </c>
      <c r="B82" s="194"/>
      <c r="C82" s="194"/>
      <c r="D82" s="194"/>
      <c r="E82" s="194"/>
      <c r="F82" s="194"/>
      <c r="G82" s="11">
        <v>74</v>
      </c>
      <c r="H82" s="19">
        <v>0</v>
      </c>
      <c r="I82" s="19">
        <v>0</v>
      </c>
    </row>
    <row r="83" spans="1:9" ht="12.75" customHeight="1" x14ac:dyDescent="0.25">
      <c r="A83" s="194" t="s">
        <v>68</v>
      </c>
      <c r="B83" s="194"/>
      <c r="C83" s="194"/>
      <c r="D83" s="194"/>
      <c r="E83" s="194"/>
      <c r="F83" s="194"/>
      <c r="G83" s="11">
        <v>75</v>
      </c>
      <c r="H83" s="19">
        <v>0</v>
      </c>
      <c r="I83" s="19">
        <v>0</v>
      </c>
    </row>
    <row r="84" spans="1:9" ht="12.75" customHeight="1" x14ac:dyDescent="0.25">
      <c r="A84" s="212" t="s">
        <v>69</v>
      </c>
      <c r="B84" s="212"/>
      <c r="C84" s="212"/>
      <c r="D84" s="212"/>
      <c r="E84" s="212"/>
      <c r="F84" s="212"/>
      <c r="G84" s="44">
        <v>76</v>
      </c>
      <c r="H84" s="45">
        <v>0</v>
      </c>
      <c r="I84" s="45">
        <v>0</v>
      </c>
    </row>
    <row r="85" spans="1:9" ht="12.75" customHeight="1" x14ac:dyDescent="0.25">
      <c r="A85" s="195" t="s">
        <v>446</v>
      </c>
      <c r="B85" s="195"/>
      <c r="C85" s="195"/>
      <c r="D85" s="195"/>
      <c r="E85" s="195"/>
      <c r="F85" s="195"/>
      <c r="G85" s="12">
        <v>77</v>
      </c>
      <c r="H85" s="85">
        <f>H86+H87+H88+H89+H90</f>
        <v>0</v>
      </c>
      <c r="I85" s="85">
        <f>I86+I87+I88+I89+I90</f>
        <v>0</v>
      </c>
    </row>
    <row r="86" spans="1:9" ht="25.5" customHeight="1" x14ac:dyDescent="0.25">
      <c r="A86" s="194" t="s">
        <v>447</v>
      </c>
      <c r="B86" s="194"/>
      <c r="C86" s="194"/>
      <c r="D86" s="194"/>
      <c r="E86" s="194"/>
      <c r="F86" s="194"/>
      <c r="G86" s="11">
        <v>78</v>
      </c>
      <c r="H86" s="19">
        <v>0</v>
      </c>
      <c r="I86" s="19">
        <v>0</v>
      </c>
    </row>
    <row r="87" spans="1:9" ht="12.75" customHeight="1" x14ac:dyDescent="0.25">
      <c r="A87" s="194" t="s">
        <v>70</v>
      </c>
      <c r="B87" s="194"/>
      <c r="C87" s="194"/>
      <c r="D87" s="194"/>
      <c r="E87" s="194"/>
      <c r="F87" s="194"/>
      <c r="G87" s="11">
        <v>79</v>
      </c>
      <c r="H87" s="19">
        <v>0</v>
      </c>
      <c r="I87" s="19">
        <v>0</v>
      </c>
    </row>
    <row r="88" spans="1:9" ht="12.75" customHeight="1" x14ac:dyDescent="0.25">
      <c r="A88" s="194" t="s">
        <v>71</v>
      </c>
      <c r="B88" s="194"/>
      <c r="C88" s="194"/>
      <c r="D88" s="194"/>
      <c r="E88" s="194"/>
      <c r="F88" s="194"/>
      <c r="G88" s="11">
        <v>80</v>
      </c>
      <c r="H88" s="19">
        <v>0</v>
      </c>
      <c r="I88" s="19">
        <v>0</v>
      </c>
    </row>
    <row r="89" spans="1:9" ht="12.75" customHeight="1" x14ac:dyDescent="0.25">
      <c r="A89" s="194" t="s">
        <v>350</v>
      </c>
      <c r="B89" s="194"/>
      <c r="C89" s="194"/>
      <c r="D89" s="194"/>
      <c r="E89" s="194"/>
      <c r="F89" s="194"/>
      <c r="G89" s="11">
        <v>81</v>
      </c>
      <c r="H89" s="19">
        <v>0</v>
      </c>
      <c r="I89" s="19">
        <v>0</v>
      </c>
    </row>
    <row r="90" spans="1:9" ht="12.75" customHeight="1" x14ac:dyDescent="0.25">
      <c r="A90" s="194" t="s">
        <v>351</v>
      </c>
      <c r="B90" s="194"/>
      <c r="C90" s="194"/>
      <c r="D90" s="194"/>
      <c r="E90" s="194"/>
      <c r="F90" s="194"/>
      <c r="G90" s="11">
        <v>82</v>
      </c>
      <c r="H90" s="19">
        <v>0</v>
      </c>
      <c r="I90" s="19">
        <v>0</v>
      </c>
    </row>
    <row r="91" spans="1:9" ht="12.75" customHeight="1" x14ac:dyDescent="0.25">
      <c r="A91" s="195" t="s">
        <v>352</v>
      </c>
      <c r="B91" s="195"/>
      <c r="C91" s="195"/>
      <c r="D91" s="195"/>
      <c r="E91" s="195"/>
      <c r="F91" s="195"/>
      <c r="G91" s="12">
        <v>83</v>
      </c>
      <c r="H91" s="85">
        <f>H92-H93</f>
        <v>14671947</v>
      </c>
      <c r="I91" s="85">
        <f>I92-I93</f>
        <v>19157006</v>
      </c>
    </row>
    <row r="92" spans="1:9" ht="12.75" customHeight="1" x14ac:dyDescent="0.25">
      <c r="A92" s="194" t="s">
        <v>72</v>
      </c>
      <c r="B92" s="194"/>
      <c r="C92" s="194"/>
      <c r="D92" s="194"/>
      <c r="E92" s="194"/>
      <c r="F92" s="194"/>
      <c r="G92" s="11">
        <v>84</v>
      </c>
      <c r="H92" s="19">
        <v>14671947</v>
      </c>
      <c r="I92" s="19">
        <v>19157006</v>
      </c>
    </row>
    <row r="93" spans="1:9" ht="12.75" customHeight="1" x14ac:dyDescent="0.25">
      <c r="A93" s="194" t="s">
        <v>73</v>
      </c>
      <c r="B93" s="194"/>
      <c r="C93" s="194"/>
      <c r="D93" s="194"/>
      <c r="E93" s="194"/>
      <c r="F93" s="194"/>
      <c r="G93" s="11">
        <v>85</v>
      </c>
      <c r="H93" s="19">
        <v>0</v>
      </c>
      <c r="I93" s="19">
        <v>0</v>
      </c>
    </row>
    <row r="94" spans="1:9" ht="12.75" customHeight="1" x14ac:dyDescent="0.25">
      <c r="A94" s="195" t="s">
        <v>353</v>
      </c>
      <c r="B94" s="195"/>
      <c r="C94" s="195"/>
      <c r="D94" s="195"/>
      <c r="E94" s="195"/>
      <c r="F94" s="195"/>
      <c r="G94" s="12">
        <v>86</v>
      </c>
      <c r="H94" s="85">
        <f>H95-H96</f>
        <v>9284600</v>
      </c>
      <c r="I94" s="85">
        <f>I95-I96</f>
        <v>7165627</v>
      </c>
    </row>
    <row r="95" spans="1:9" ht="12.75" customHeight="1" x14ac:dyDescent="0.25">
      <c r="A95" s="194" t="s">
        <v>74</v>
      </c>
      <c r="B95" s="194"/>
      <c r="C95" s="194"/>
      <c r="D95" s="194"/>
      <c r="E95" s="194"/>
      <c r="F95" s="194"/>
      <c r="G95" s="11">
        <v>87</v>
      </c>
      <c r="H95" s="19">
        <v>9284600</v>
      </c>
      <c r="I95" s="19">
        <v>7165627</v>
      </c>
    </row>
    <row r="96" spans="1:9" ht="12.75" customHeight="1" x14ac:dyDescent="0.25">
      <c r="A96" s="194" t="s">
        <v>75</v>
      </c>
      <c r="B96" s="194"/>
      <c r="C96" s="194"/>
      <c r="D96" s="194"/>
      <c r="E96" s="194"/>
      <c r="F96" s="194"/>
      <c r="G96" s="11">
        <v>88</v>
      </c>
      <c r="H96" s="19">
        <v>0</v>
      </c>
      <c r="I96" s="19">
        <v>0</v>
      </c>
    </row>
    <row r="97" spans="1:9" ht="12.75" customHeight="1" x14ac:dyDescent="0.25">
      <c r="A97" s="194" t="s">
        <v>76</v>
      </c>
      <c r="B97" s="194"/>
      <c r="C97" s="194"/>
      <c r="D97" s="194"/>
      <c r="E97" s="194"/>
      <c r="F97" s="194"/>
      <c r="G97" s="11">
        <v>89</v>
      </c>
      <c r="H97" s="19">
        <v>-66270</v>
      </c>
      <c r="I97" s="19">
        <v>-94846</v>
      </c>
    </row>
    <row r="98" spans="1:9" ht="12.75" customHeight="1" x14ac:dyDescent="0.25">
      <c r="A98" s="196" t="s">
        <v>355</v>
      </c>
      <c r="B98" s="196"/>
      <c r="C98" s="196"/>
      <c r="D98" s="196"/>
      <c r="E98" s="196"/>
      <c r="F98" s="196"/>
      <c r="G98" s="12">
        <v>90</v>
      </c>
      <c r="H98" s="85">
        <f>SUM(H99:H104)</f>
        <v>2968</v>
      </c>
      <c r="I98" s="85">
        <f>SUM(I99:I104)</f>
        <v>2968</v>
      </c>
    </row>
    <row r="99" spans="1:9" ht="12.75" customHeight="1" x14ac:dyDescent="0.25">
      <c r="A99" s="194" t="s">
        <v>77</v>
      </c>
      <c r="B99" s="194"/>
      <c r="C99" s="194"/>
      <c r="D99" s="194"/>
      <c r="E99" s="194"/>
      <c r="F99" s="194"/>
      <c r="G99" s="11">
        <v>91</v>
      </c>
      <c r="H99" s="19">
        <v>0</v>
      </c>
      <c r="I99" s="19">
        <v>0</v>
      </c>
    </row>
    <row r="100" spans="1:9" ht="12.75" customHeight="1" x14ac:dyDescent="0.25">
      <c r="A100" s="194" t="s">
        <v>78</v>
      </c>
      <c r="B100" s="194"/>
      <c r="C100" s="194"/>
      <c r="D100" s="194"/>
      <c r="E100" s="194"/>
      <c r="F100" s="194"/>
      <c r="G100" s="11">
        <v>92</v>
      </c>
      <c r="H100" s="19">
        <v>0</v>
      </c>
      <c r="I100" s="19">
        <v>0</v>
      </c>
    </row>
    <row r="101" spans="1:9" ht="12.75" customHeight="1" x14ac:dyDescent="0.25">
      <c r="A101" s="194" t="s">
        <v>79</v>
      </c>
      <c r="B101" s="194"/>
      <c r="C101" s="194"/>
      <c r="D101" s="194"/>
      <c r="E101" s="194"/>
      <c r="F101" s="194"/>
      <c r="G101" s="11">
        <v>93</v>
      </c>
      <c r="H101" s="19">
        <v>0</v>
      </c>
      <c r="I101" s="19">
        <v>0</v>
      </c>
    </row>
    <row r="102" spans="1:9" ht="12.75" customHeight="1" x14ac:dyDescent="0.25">
      <c r="A102" s="194" t="s">
        <v>80</v>
      </c>
      <c r="B102" s="194"/>
      <c r="C102" s="194"/>
      <c r="D102" s="194"/>
      <c r="E102" s="194"/>
      <c r="F102" s="194"/>
      <c r="G102" s="11">
        <v>94</v>
      </c>
      <c r="H102" s="19">
        <v>0</v>
      </c>
      <c r="I102" s="19">
        <v>0</v>
      </c>
    </row>
    <row r="103" spans="1:9" ht="12.75" customHeight="1" x14ac:dyDescent="0.25">
      <c r="A103" s="194" t="s">
        <v>81</v>
      </c>
      <c r="B103" s="194"/>
      <c r="C103" s="194"/>
      <c r="D103" s="194"/>
      <c r="E103" s="194"/>
      <c r="F103" s="194"/>
      <c r="G103" s="11">
        <v>95</v>
      </c>
      <c r="H103" s="19">
        <v>2968</v>
      </c>
      <c r="I103" s="19">
        <v>2968</v>
      </c>
    </row>
    <row r="104" spans="1:9" ht="12.75" customHeight="1" x14ac:dyDescent="0.25">
      <c r="A104" s="194" t="s">
        <v>82</v>
      </c>
      <c r="B104" s="194"/>
      <c r="C104" s="194"/>
      <c r="D104" s="194"/>
      <c r="E104" s="194"/>
      <c r="F104" s="194"/>
      <c r="G104" s="11">
        <v>96</v>
      </c>
      <c r="H104" s="19">
        <v>0</v>
      </c>
      <c r="I104" s="19">
        <v>0</v>
      </c>
    </row>
    <row r="105" spans="1:9" ht="12.75" customHeight="1" x14ac:dyDescent="0.25">
      <c r="A105" s="196" t="s">
        <v>356</v>
      </c>
      <c r="B105" s="196"/>
      <c r="C105" s="196"/>
      <c r="D105" s="196"/>
      <c r="E105" s="196"/>
      <c r="F105" s="196"/>
      <c r="G105" s="12">
        <v>97</v>
      </c>
      <c r="H105" s="85">
        <f>SUM(H106:H116)</f>
        <v>96238377</v>
      </c>
      <c r="I105" s="85">
        <f>SUM(I106:I116)</f>
        <v>91336559</v>
      </c>
    </row>
    <row r="106" spans="1:9" ht="12.75" customHeight="1" x14ac:dyDescent="0.25">
      <c r="A106" s="194" t="s">
        <v>83</v>
      </c>
      <c r="B106" s="194"/>
      <c r="C106" s="194"/>
      <c r="D106" s="194"/>
      <c r="E106" s="194"/>
      <c r="F106" s="194"/>
      <c r="G106" s="11">
        <v>98</v>
      </c>
      <c r="H106" s="19">
        <v>0</v>
      </c>
      <c r="I106" s="19">
        <v>0</v>
      </c>
    </row>
    <row r="107" spans="1:9" ht="24.6" customHeight="1" x14ac:dyDescent="0.25">
      <c r="A107" s="194" t="s">
        <v>84</v>
      </c>
      <c r="B107" s="194"/>
      <c r="C107" s="194"/>
      <c r="D107" s="194"/>
      <c r="E107" s="194"/>
      <c r="F107" s="194"/>
      <c r="G107" s="11">
        <v>99</v>
      </c>
      <c r="H107" s="19">
        <v>0</v>
      </c>
      <c r="I107" s="19">
        <v>0</v>
      </c>
    </row>
    <row r="108" spans="1:9" ht="12.75" customHeight="1" x14ac:dyDescent="0.25">
      <c r="A108" s="194" t="s">
        <v>85</v>
      </c>
      <c r="B108" s="194"/>
      <c r="C108" s="194"/>
      <c r="D108" s="194"/>
      <c r="E108" s="194"/>
      <c r="F108" s="194"/>
      <c r="G108" s="11">
        <v>100</v>
      </c>
      <c r="H108" s="19">
        <v>0</v>
      </c>
      <c r="I108" s="19">
        <v>0</v>
      </c>
    </row>
    <row r="109" spans="1:9" ht="21.6" customHeight="1" x14ac:dyDescent="0.25">
      <c r="A109" s="194" t="s">
        <v>86</v>
      </c>
      <c r="B109" s="194"/>
      <c r="C109" s="194"/>
      <c r="D109" s="194"/>
      <c r="E109" s="194"/>
      <c r="F109" s="194"/>
      <c r="G109" s="11">
        <v>101</v>
      </c>
      <c r="H109" s="19">
        <v>0</v>
      </c>
      <c r="I109" s="19">
        <v>0</v>
      </c>
    </row>
    <row r="110" spans="1:9" ht="12.75" customHeight="1" x14ac:dyDescent="0.25">
      <c r="A110" s="194" t="s">
        <v>87</v>
      </c>
      <c r="B110" s="194"/>
      <c r="C110" s="194"/>
      <c r="D110" s="194"/>
      <c r="E110" s="194"/>
      <c r="F110" s="194"/>
      <c r="G110" s="11">
        <v>102</v>
      </c>
      <c r="H110" s="19">
        <v>23514169</v>
      </c>
      <c r="I110" s="19">
        <v>21420391</v>
      </c>
    </row>
    <row r="111" spans="1:9" ht="12.75" customHeight="1" x14ac:dyDescent="0.25">
      <c r="A111" s="194" t="s">
        <v>88</v>
      </c>
      <c r="B111" s="194"/>
      <c r="C111" s="194"/>
      <c r="D111" s="194"/>
      <c r="E111" s="194"/>
      <c r="F111" s="194"/>
      <c r="G111" s="11">
        <v>103</v>
      </c>
      <c r="H111" s="19">
        <v>60664175</v>
      </c>
      <c r="I111" s="19">
        <v>57613271</v>
      </c>
    </row>
    <row r="112" spans="1:9" ht="12.75" customHeight="1" x14ac:dyDescent="0.25">
      <c r="A112" s="194" t="s">
        <v>89</v>
      </c>
      <c r="B112" s="194"/>
      <c r="C112" s="194"/>
      <c r="D112" s="194"/>
      <c r="E112" s="194"/>
      <c r="F112" s="194"/>
      <c r="G112" s="11">
        <v>104</v>
      </c>
      <c r="H112" s="19">
        <v>913</v>
      </c>
      <c r="I112" s="19">
        <v>913</v>
      </c>
    </row>
    <row r="113" spans="1:9" ht="12.75" customHeight="1" x14ac:dyDescent="0.25">
      <c r="A113" s="194" t="s">
        <v>90</v>
      </c>
      <c r="B113" s="194"/>
      <c r="C113" s="194"/>
      <c r="D113" s="194"/>
      <c r="E113" s="194"/>
      <c r="F113" s="194"/>
      <c r="G113" s="11">
        <v>105</v>
      </c>
      <c r="H113" s="19">
        <v>998099</v>
      </c>
      <c r="I113" s="19">
        <v>899055</v>
      </c>
    </row>
    <row r="114" spans="1:9" ht="12.75" customHeight="1" x14ac:dyDescent="0.25">
      <c r="A114" s="194" t="s">
        <v>91</v>
      </c>
      <c r="B114" s="194"/>
      <c r="C114" s="194"/>
      <c r="D114" s="194"/>
      <c r="E114" s="194"/>
      <c r="F114" s="194"/>
      <c r="G114" s="11">
        <v>106</v>
      </c>
      <c r="H114" s="19">
        <v>0</v>
      </c>
      <c r="I114" s="19">
        <v>0</v>
      </c>
    </row>
    <row r="115" spans="1:9" ht="12.75" customHeight="1" x14ac:dyDescent="0.25">
      <c r="A115" s="194" t="s">
        <v>92</v>
      </c>
      <c r="B115" s="194"/>
      <c r="C115" s="194"/>
      <c r="D115" s="194"/>
      <c r="E115" s="194"/>
      <c r="F115" s="194"/>
      <c r="G115" s="11">
        <v>107</v>
      </c>
      <c r="H115" s="19">
        <v>10181533</v>
      </c>
      <c r="I115" s="19">
        <v>10523442</v>
      </c>
    </row>
    <row r="116" spans="1:9" ht="12.75" customHeight="1" x14ac:dyDescent="0.25">
      <c r="A116" s="194" t="s">
        <v>93</v>
      </c>
      <c r="B116" s="194"/>
      <c r="C116" s="194"/>
      <c r="D116" s="194"/>
      <c r="E116" s="194"/>
      <c r="F116" s="194"/>
      <c r="G116" s="11">
        <v>108</v>
      </c>
      <c r="H116" s="19">
        <v>879488</v>
      </c>
      <c r="I116" s="19">
        <v>879487</v>
      </c>
    </row>
    <row r="117" spans="1:9" ht="12.75" customHeight="1" x14ac:dyDescent="0.25">
      <c r="A117" s="196" t="s">
        <v>357</v>
      </c>
      <c r="B117" s="196"/>
      <c r="C117" s="196"/>
      <c r="D117" s="196"/>
      <c r="E117" s="196"/>
      <c r="F117" s="196"/>
      <c r="G117" s="12">
        <v>109</v>
      </c>
      <c r="H117" s="85">
        <f>SUM(H118:H131)</f>
        <v>129682963</v>
      </c>
      <c r="I117" s="85">
        <f>SUM(I118:I131)</f>
        <v>129014000</v>
      </c>
    </row>
    <row r="118" spans="1:9" ht="12.75" customHeight="1" x14ac:dyDescent="0.25">
      <c r="A118" s="194" t="s">
        <v>83</v>
      </c>
      <c r="B118" s="194"/>
      <c r="C118" s="194"/>
      <c r="D118" s="194"/>
      <c r="E118" s="194"/>
      <c r="F118" s="194"/>
      <c r="G118" s="11">
        <v>110</v>
      </c>
      <c r="H118" s="19">
        <v>0</v>
      </c>
      <c r="I118" s="19">
        <v>0</v>
      </c>
    </row>
    <row r="119" spans="1:9" ht="22.2" customHeight="1" x14ac:dyDescent="0.25">
      <c r="A119" s="194" t="s">
        <v>84</v>
      </c>
      <c r="B119" s="194"/>
      <c r="C119" s="194"/>
      <c r="D119" s="194"/>
      <c r="E119" s="194"/>
      <c r="F119" s="194"/>
      <c r="G119" s="11">
        <v>111</v>
      </c>
      <c r="H119" s="19">
        <v>0</v>
      </c>
      <c r="I119" s="19">
        <v>0</v>
      </c>
    </row>
    <row r="120" spans="1:9" ht="12.75" customHeight="1" x14ac:dyDescent="0.25">
      <c r="A120" s="194" t="s">
        <v>85</v>
      </c>
      <c r="B120" s="194"/>
      <c r="C120" s="194"/>
      <c r="D120" s="194"/>
      <c r="E120" s="194"/>
      <c r="F120" s="194"/>
      <c r="G120" s="11">
        <v>112</v>
      </c>
      <c r="H120" s="19">
        <v>0</v>
      </c>
      <c r="I120" s="19">
        <v>0</v>
      </c>
    </row>
    <row r="121" spans="1:9" ht="23.4" customHeight="1" x14ac:dyDescent="0.25">
      <c r="A121" s="194" t="s">
        <v>86</v>
      </c>
      <c r="B121" s="194"/>
      <c r="C121" s="194"/>
      <c r="D121" s="194"/>
      <c r="E121" s="194"/>
      <c r="F121" s="194"/>
      <c r="G121" s="11">
        <v>113</v>
      </c>
      <c r="H121" s="19">
        <v>0</v>
      </c>
      <c r="I121" s="19">
        <v>0</v>
      </c>
    </row>
    <row r="122" spans="1:9" ht="12.75" customHeight="1" x14ac:dyDescent="0.25">
      <c r="A122" s="194" t="s">
        <v>87</v>
      </c>
      <c r="B122" s="194"/>
      <c r="C122" s="194"/>
      <c r="D122" s="194"/>
      <c r="E122" s="194"/>
      <c r="F122" s="194"/>
      <c r="G122" s="11">
        <v>114</v>
      </c>
      <c r="H122" s="19">
        <v>8242533</v>
      </c>
      <c r="I122" s="19">
        <v>8485862</v>
      </c>
    </row>
    <row r="123" spans="1:9" ht="12.75" customHeight="1" x14ac:dyDescent="0.25">
      <c r="A123" s="194" t="s">
        <v>88</v>
      </c>
      <c r="B123" s="194"/>
      <c r="C123" s="194"/>
      <c r="D123" s="194"/>
      <c r="E123" s="194"/>
      <c r="F123" s="194"/>
      <c r="G123" s="11">
        <v>115</v>
      </c>
      <c r="H123" s="19">
        <v>16702225</v>
      </c>
      <c r="I123" s="19">
        <v>16105936</v>
      </c>
    </row>
    <row r="124" spans="1:9" ht="12.75" customHeight="1" x14ac:dyDescent="0.25">
      <c r="A124" s="194" t="s">
        <v>89</v>
      </c>
      <c r="B124" s="194"/>
      <c r="C124" s="194"/>
      <c r="D124" s="194"/>
      <c r="E124" s="194"/>
      <c r="F124" s="194"/>
      <c r="G124" s="11">
        <v>116</v>
      </c>
      <c r="H124" s="19">
        <v>1284502</v>
      </c>
      <c r="I124" s="19">
        <v>690780</v>
      </c>
    </row>
    <row r="125" spans="1:9" ht="12.75" customHeight="1" x14ac:dyDescent="0.25">
      <c r="A125" s="194" t="s">
        <v>90</v>
      </c>
      <c r="B125" s="194"/>
      <c r="C125" s="194"/>
      <c r="D125" s="194"/>
      <c r="E125" s="194"/>
      <c r="F125" s="194"/>
      <c r="G125" s="11">
        <v>117</v>
      </c>
      <c r="H125" s="19">
        <v>86025551</v>
      </c>
      <c r="I125" s="19">
        <v>87044288</v>
      </c>
    </row>
    <row r="126" spans="1:9" x14ac:dyDescent="0.25">
      <c r="A126" s="194" t="s">
        <v>91</v>
      </c>
      <c r="B126" s="194"/>
      <c r="C126" s="194"/>
      <c r="D126" s="194"/>
      <c r="E126" s="194"/>
      <c r="F126" s="194"/>
      <c r="G126" s="11">
        <v>118</v>
      </c>
      <c r="H126" s="19">
        <v>0</v>
      </c>
      <c r="I126" s="19">
        <v>0</v>
      </c>
    </row>
    <row r="127" spans="1:9" x14ac:dyDescent="0.25">
      <c r="A127" s="194" t="s">
        <v>94</v>
      </c>
      <c r="B127" s="194"/>
      <c r="C127" s="194"/>
      <c r="D127" s="194"/>
      <c r="E127" s="194"/>
      <c r="F127" s="194"/>
      <c r="G127" s="11">
        <v>119</v>
      </c>
      <c r="H127" s="19">
        <v>4145546</v>
      </c>
      <c r="I127" s="19">
        <v>4041072</v>
      </c>
    </row>
    <row r="128" spans="1:9" x14ac:dyDescent="0.25">
      <c r="A128" s="194" t="s">
        <v>95</v>
      </c>
      <c r="B128" s="194"/>
      <c r="C128" s="194"/>
      <c r="D128" s="194"/>
      <c r="E128" s="194"/>
      <c r="F128" s="194"/>
      <c r="G128" s="11">
        <v>120</v>
      </c>
      <c r="H128" s="19">
        <v>11565553</v>
      </c>
      <c r="I128" s="19">
        <v>9744236</v>
      </c>
    </row>
    <row r="129" spans="1:9" x14ac:dyDescent="0.25">
      <c r="A129" s="194" t="s">
        <v>96</v>
      </c>
      <c r="B129" s="194"/>
      <c r="C129" s="194"/>
      <c r="D129" s="194"/>
      <c r="E129" s="194"/>
      <c r="F129" s="194"/>
      <c r="G129" s="11">
        <v>121</v>
      </c>
      <c r="H129" s="19">
        <v>1123</v>
      </c>
      <c r="I129" s="19">
        <v>1289245</v>
      </c>
    </row>
    <row r="130" spans="1:9" x14ac:dyDescent="0.25">
      <c r="A130" s="194" t="s">
        <v>97</v>
      </c>
      <c r="B130" s="194"/>
      <c r="C130" s="194"/>
      <c r="D130" s="194"/>
      <c r="E130" s="194"/>
      <c r="F130" s="194"/>
      <c r="G130" s="11">
        <v>122</v>
      </c>
      <c r="H130" s="19">
        <v>0</v>
      </c>
      <c r="I130" s="19">
        <v>0</v>
      </c>
    </row>
    <row r="131" spans="1:9" x14ac:dyDescent="0.25">
      <c r="A131" s="194" t="s">
        <v>98</v>
      </c>
      <c r="B131" s="194"/>
      <c r="C131" s="194"/>
      <c r="D131" s="194"/>
      <c r="E131" s="194"/>
      <c r="F131" s="194"/>
      <c r="G131" s="11">
        <v>123</v>
      </c>
      <c r="H131" s="19">
        <v>1715930</v>
      </c>
      <c r="I131" s="19">
        <v>1612581</v>
      </c>
    </row>
    <row r="132" spans="1:9" ht="22.2" customHeight="1" x14ac:dyDescent="0.25">
      <c r="A132" s="211" t="s">
        <v>99</v>
      </c>
      <c r="B132" s="211"/>
      <c r="C132" s="211"/>
      <c r="D132" s="211"/>
      <c r="E132" s="211"/>
      <c r="F132" s="211"/>
      <c r="G132" s="11">
        <v>124</v>
      </c>
      <c r="H132" s="19">
        <v>2197787</v>
      </c>
      <c r="I132" s="19">
        <v>4393642</v>
      </c>
    </row>
    <row r="133" spans="1:9" ht="12.75" customHeight="1" x14ac:dyDescent="0.25">
      <c r="A133" s="196" t="s">
        <v>358</v>
      </c>
      <c r="B133" s="196"/>
      <c r="C133" s="196"/>
      <c r="D133" s="196"/>
      <c r="E133" s="196"/>
      <c r="F133" s="196"/>
      <c r="G133" s="12">
        <v>125</v>
      </c>
      <c r="H133" s="85">
        <f>H75+H98+H105+H117+H132</f>
        <v>303502390</v>
      </c>
      <c r="I133" s="85">
        <f>I75+I98+I105+I117+I132</f>
        <v>302741793</v>
      </c>
    </row>
    <row r="134" spans="1:9" x14ac:dyDescent="0.25">
      <c r="A134" s="211" t="s">
        <v>100</v>
      </c>
      <c r="B134" s="211"/>
      <c r="C134" s="211"/>
      <c r="D134" s="211"/>
      <c r="E134" s="211"/>
      <c r="F134" s="211"/>
      <c r="G134" s="11">
        <v>126</v>
      </c>
      <c r="H134" s="19">
        <v>0</v>
      </c>
      <c r="I134" s="19">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zoomScale="60" zoomScaleNormal="60" zoomScaleSheetLayoutView="110" workbookViewId="0">
      <selection activeCell="U17" sqref="U17"/>
    </sheetView>
  </sheetViews>
  <sheetFormatPr defaultRowHeight="13.2" x14ac:dyDescent="0.25"/>
  <cols>
    <col min="1" max="7" width="9.109375" style="47"/>
    <col min="8" max="11" width="19.109375" style="46" customWidth="1"/>
    <col min="12" max="263" width="9.109375" style="47"/>
    <col min="264" max="264" width="9.88671875" style="47" bestFit="1" customWidth="1"/>
    <col min="265" max="265" width="11.6640625" style="47" bestFit="1" customWidth="1"/>
    <col min="266" max="519" width="9.109375" style="47"/>
    <col min="520" max="520" width="9.88671875" style="47" bestFit="1" customWidth="1"/>
    <col min="521" max="521" width="11.6640625" style="47" bestFit="1" customWidth="1"/>
    <col min="522" max="775" width="9.109375" style="47"/>
    <col min="776" max="776" width="9.88671875" style="47" bestFit="1" customWidth="1"/>
    <col min="777" max="777" width="11.6640625" style="47" bestFit="1" customWidth="1"/>
    <col min="778" max="1031" width="9.109375" style="47"/>
    <col min="1032" max="1032" width="9.88671875" style="47" bestFit="1" customWidth="1"/>
    <col min="1033" max="1033" width="11.6640625" style="47" bestFit="1" customWidth="1"/>
    <col min="1034" max="1287" width="9.109375" style="47"/>
    <col min="1288" max="1288" width="9.88671875" style="47" bestFit="1" customWidth="1"/>
    <col min="1289" max="1289" width="11.6640625" style="47" bestFit="1" customWidth="1"/>
    <col min="1290" max="1543" width="9.109375" style="47"/>
    <col min="1544" max="1544" width="9.88671875" style="47" bestFit="1" customWidth="1"/>
    <col min="1545" max="1545" width="11.6640625" style="47" bestFit="1" customWidth="1"/>
    <col min="1546" max="1799" width="9.109375" style="47"/>
    <col min="1800" max="1800" width="9.88671875" style="47" bestFit="1" customWidth="1"/>
    <col min="1801" max="1801" width="11.6640625" style="47" bestFit="1" customWidth="1"/>
    <col min="1802" max="2055" width="9.109375" style="47"/>
    <col min="2056" max="2056" width="9.88671875" style="47" bestFit="1" customWidth="1"/>
    <col min="2057" max="2057" width="11.6640625" style="47" bestFit="1" customWidth="1"/>
    <col min="2058" max="2311" width="9.109375" style="47"/>
    <col min="2312" max="2312" width="9.88671875" style="47" bestFit="1" customWidth="1"/>
    <col min="2313" max="2313" width="11.6640625" style="47" bestFit="1" customWidth="1"/>
    <col min="2314" max="2567" width="9.109375" style="47"/>
    <col min="2568" max="2568" width="9.88671875" style="47" bestFit="1" customWidth="1"/>
    <col min="2569" max="2569" width="11.6640625" style="47" bestFit="1" customWidth="1"/>
    <col min="2570" max="2823" width="9.109375" style="47"/>
    <col min="2824" max="2824" width="9.88671875" style="47" bestFit="1" customWidth="1"/>
    <col min="2825" max="2825" width="11.6640625" style="47" bestFit="1" customWidth="1"/>
    <col min="2826" max="3079" width="9.109375" style="47"/>
    <col min="3080" max="3080" width="9.88671875" style="47" bestFit="1" customWidth="1"/>
    <col min="3081" max="3081" width="11.6640625" style="47" bestFit="1" customWidth="1"/>
    <col min="3082" max="3335" width="9.109375" style="47"/>
    <col min="3336" max="3336" width="9.88671875" style="47" bestFit="1" customWidth="1"/>
    <col min="3337" max="3337" width="11.6640625" style="47" bestFit="1" customWidth="1"/>
    <col min="3338" max="3591" width="9.109375" style="47"/>
    <col min="3592" max="3592" width="9.88671875" style="47" bestFit="1" customWidth="1"/>
    <col min="3593" max="3593" width="11.6640625" style="47" bestFit="1" customWidth="1"/>
    <col min="3594" max="3847" width="9.109375" style="47"/>
    <col min="3848" max="3848" width="9.88671875" style="47" bestFit="1" customWidth="1"/>
    <col min="3849" max="3849" width="11.6640625" style="47" bestFit="1" customWidth="1"/>
    <col min="3850" max="4103" width="9.109375" style="47"/>
    <col min="4104" max="4104" width="9.88671875" style="47" bestFit="1" customWidth="1"/>
    <col min="4105" max="4105" width="11.6640625" style="47" bestFit="1" customWidth="1"/>
    <col min="4106" max="4359" width="9.109375" style="47"/>
    <col min="4360" max="4360" width="9.88671875" style="47" bestFit="1" customWidth="1"/>
    <col min="4361" max="4361" width="11.6640625" style="47" bestFit="1" customWidth="1"/>
    <col min="4362" max="4615" width="9.109375" style="47"/>
    <col min="4616" max="4616" width="9.88671875" style="47" bestFit="1" customWidth="1"/>
    <col min="4617" max="4617" width="11.6640625" style="47" bestFit="1" customWidth="1"/>
    <col min="4618" max="4871" width="9.109375" style="47"/>
    <col min="4872" max="4872" width="9.88671875" style="47" bestFit="1" customWidth="1"/>
    <col min="4873" max="4873" width="11.6640625" style="47" bestFit="1" customWidth="1"/>
    <col min="4874" max="5127" width="9.109375" style="47"/>
    <col min="5128" max="5128" width="9.88671875" style="47" bestFit="1" customWidth="1"/>
    <col min="5129" max="5129" width="11.6640625" style="47" bestFit="1" customWidth="1"/>
    <col min="5130" max="5383" width="9.109375" style="47"/>
    <col min="5384" max="5384" width="9.88671875" style="47" bestFit="1" customWidth="1"/>
    <col min="5385" max="5385" width="11.6640625" style="47" bestFit="1" customWidth="1"/>
    <col min="5386" max="5639" width="9.109375" style="47"/>
    <col min="5640" max="5640" width="9.88671875" style="47" bestFit="1" customWidth="1"/>
    <col min="5641" max="5641" width="11.6640625" style="47" bestFit="1" customWidth="1"/>
    <col min="5642" max="5895" width="9.109375" style="47"/>
    <col min="5896" max="5896" width="9.88671875" style="47" bestFit="1" customWidth="1"/>
    <col min="5897" max="5897" width="11.6640625" style="47" bestFit="1" customWidth="1"/>
    <col min="5898" max="6151" width="9.109375" style="47"/>
    <col min="6152" max="6152" width="9.88671875" style="47" bestFit="1" customWidth="1"/>
    <col min="6153" max="6153" width="11.6640625" style="47" bestFit="1" customWidth="1"/>
    <col min="6154" max="6407" width="9.109375" style="47"/>
    <col min="6408" max="6408" width="9.88671875" style="47" bestFit="1" customWidth="1"/>
    <col min="6409" max="6409" width="11.6640625" style="47" bestFit="1" customWidth="1"/>
    <col min="6410" max="6663" width="9.109375" style="47"/>
    <col min="6664" max="6664" width="9.88671875" style="47" bestFit="1" customWidth="1"/>
    <col min="6665" max="6665" width="11.6640625" style="47" bestFit="1" customWidth="1"/>
    <col min="6666" max="6919" width="9.109375" style="47"/>
    <col min="6920" max="6920" width="9.88671875" style="47" bestFit="1" customWidth="1"/>
    <col min="6921" max="6921" width="11.6640625" style="47" bestFit="1" customWidth="1"/>
    <col min="6922" max="7175" width="9.109375" style="47"/>
    <col min="7176" max="7176" width="9.88671875" style="47" bestFit="1" customWidth="1"/>
    <col min="7177" max="7177" width="11.6640625" style="47" bestFit="1" customWidth="1"/>
    <col min="7178" max="7431" width="9.109375" style="47"/>
    <col min="7432" max="7432" width="9.88671875" style="47" bestFit="1" customWidth="1"/>
    <col min="7433" max="7433" width="11.6640625" style="47" bestFit="1" customWidth="1"/>
    <col min="7434" max="7687" width="9.109375" style="47"/>
    <col min="7688" max="7688" width="9.88671875" style="47" bestFit="1" customWidth="1"/>
    <col min="7689" max="7689" width="11.6640625" style="47" bestFit="1" customWidth="1"/>
    <col min="7690" max="7943" width="9.109375" style="47"/>
    <col min="7944" max="7944" width="9.88671875" style="47" bestFit="1" customWidth="1"/>
    <col min="7945" max="7945" width="11.6640625" style="47" bestFit="1" customWidth="1"/>
    <col min="7946" max="8199" width="9.109375" style="47"/>
    <col min="8200" max="8200" width="9.88671875" style="47" bestFit="1" customWidth="1"/>
    <col min="8201" max="8201" width="11.6640625" style="47" bestFit="1" customWidth="1"/>
    <col min="8202" max="8455" width="9.109375" style="47"/>
    <col min="8456" max="8456" width="9.88671875" style="47" bestFit="1" customWidth="1"/>
    <col min="8457" max="8457" width="11.6640625" style="47" bestFit="1" customWidth="1"/>
    <col min="8458" max="8711" width="9.109375" style="47"/>
    <col min="8712" max="8712" width="9.88671875" style="47" bestFit="1" customWidth="1"/>
    <col min="8713" max="8713" width="11.6640625" style="47" bestFit="1" customWidth="1"/>
    <col min="8714" max="8967" width="9.109375" style="47"/>
    <col min="8968" max="8968" width="9.88671875" style="47" bestFit="1" customWidth="1"/>
    <col min="8969" max="8969" width="11.6640625" style="47" bestFit="1" customWidth="1"/>
    <col min="8970" max="9223" width="9.109375" style="47"/>
    <col min="9224" max="9224" width="9.88671875" style="47" bestFit="1" customWidth="1"/>
    <col min="9225" max="9225" width="11.6640625" style="47" bestFit="1" customWidth="1"/>
    <col min="9226" max="9479" width="9.109375" style="47"/>
    <col min="9480" max="9480" width="9.88671875" style="47" bestFit="1" customWidth="1"/>
    <col min="9481" max="9481" width="11.6640625" style="47" bestFit="1" customWidth="1"/>
    <col min="9482" max="9735" width="9.109375" style="47"/>
    <col min="9736" max="9736" width="9.88671875" style="47" bestFit="1" customWidth="1"/>
    <col min="9737" max="9737" width="11.6640625" style="47" bestFit="1" customWidth="1"/>
    <col min="9738" max="9991" width="9.109375" style="47"/>
    <col min="9992" max="9992" width="9.88671875" style="47" bestFit="1" customWidth="1"/>
    <col min="9993" max="9993" width="11.6640625" style="47" bestFit="1" customWidth="1"/>
    <col min="9994" max="10247" width="9.109375" style="47"/>
    <col min="10248" max="10248" width="9.88671875" style="47" bestFit="1" customWidth="1"/>
    <col min="10249" max="10249" width="11.6640625" style="47" bestFit="1" customWidth="1"/>
    <col min="10250" max="10503" width="9.109375" style="47"/>
    <col min="10504" max="10504" width="9.88671875" style="47" bestFit="1" customWidth="1"/>
    <col min="10505" max="10505" width="11.6640625" style="47" bestFit="1" customWidth="1"/>
    <col min="10506" max="10759" width="9.109375" style="47"/>
    <col min="10760" max="10760" width="9.88671875" style="47" bestFit="1" customWidth="1"/>
    <col min="10761" max="10761" width="11.6640625" style="47" bestFit="1" customWidth="1"/>
    <col min="10762" max="11015" width="9.109375" style="47"/>
    <col min="11016" max="11016" width="9.88671875" style="47" bestFit="1" customWidth="1"/>
    <col min="11017" max="11017" width="11.6640625" style="47" bestFit="1" customWidth="1"/>
    <col min="11018" max="11271" width="9.109375" style="47"/>
    <col min="11272" max="11272" width="9.88671875" style="47" bestFit="1" customWidth="1"/>
    <col min="11273" max="11273" width="11.6640625" style="47" bestFit="1" customWidth="1"/>
    <col min="11274" max="11527" width="9.109375" style="47"/>
    <col min="11528" max="11528" width="9.88671875" style="47" bestFit="1" customWidth="1"/>
    <col min="11529" max="11529" width="11.6640625" style="47" bestFit="1" customWidth="1"/>
    <col min="11530" max="11783" width="9.109375" style="47"/>
    <col min="11784" max="11784" width="9.88671875" style="47" bestFit="1" customWidth="1"/>
    <col min="11785" max="11785" width="11.6640625" style="47" bestFit="1" customWidth="1"/>
    <col min="11786" max="12039" width="9.109375" style="47"/>
    <col min="12040" max="12040" width="9.88671875" style="47" bestFit="1" customWidth="1"/>
    <col min="12041" max="12041" width="11.6640625" style="47" bestFit="1" customWidth="1"/>
    <col min="12042" max="12295" width="9.109375" style="47"/>
    <col min="12296" max="12296" width="9.88671875" style="47" bestFit="1" customWidth="1"/>
    <col min="12297" max="12297" width="11.6640625" style="47" bestFit="1" customWidth="1"/>
    <col min="12298" max="12551" width="9.109375" style="47"/>
    <col min="12552" max="12552" width="9.88671875" style="47" bestFit="1" customWidth="1"/>
    <col min="12553" max="12553" width="11.6640625" style="47" bestFit="1" customWidth="1"/>
    <col min="12554" max="12807" width="9.109375" style="47"/>
    <col min="12808" max="12808" width="9.88671875" style="47" bestFit="1" customWidth="1"/>
    <col min="12809" max="12809" width="11.6640625" style="47" bestFit="1" customWidth="1"/>
    <col min="12810" max="13063" width="9.109375" style="47"/>
    <col min="13064" max="13064" width="9.88671875" style="47" bestFit="1" customWidth="1"/>
    <col min="13065" max="13065" width="11.6640625" style="47" bestFit="1" customWidth="1"/>
    <col min="13066" max="13319" width="9.109375" style="47"/>
    <col min="13320" max="13320" width="9.88671875" style="47" bestFit="1" customWidth="1"/>
    <col min="13321" max="13321" width="11.6640625" style="47" bestFit="1" customWidth="1"/>
    <col min="13322" max="13575" width="9.109375" style="47"/>
    <col min="13576" max="13576" width="9.88671875" style="47" bestFit="1" customWidth="1"/>
    <col min="13577" max="13577" width="11.6640625" style="47" bestFit="1" customWidth="1"/>
    <col min="13578" max="13831" width="9.109375" style="47"/>
    <col min="13832" max="13832" width="9.88671875" style="47" bestFit="1" customWidth="1"/>
    <col min="13833" max="13833" width="11.6640625" style="47" bestFit="1" customWidth="1"/>
    <col min="13834" max="14087" width="9.109375" style="47"/>
    <col min="14088" max="14088" width="9.88671875" style="47" bestFit="1" customWidth="1"/>
    <col min="14089" max="14089" width="11.6640625" style="47" bestFit="1" customWidth="1"/>
    <col min="14090" max="14343" width="9.109375" style="47"/>
    <col min="14344" max="14344" width="9.88671875" style="47" bestFit="1" customWidth="1"/>
    <col min="14345" max="14345" width="11.6640625" style="47" bestFit="1" customWidth="1"/>
    <col min="14346" max="14599" width="9.109375" style="47"/>
    <col min="14600" max="14600" width="9.88671875" style="47" bestFit="1" customWidth="1"/>
    <col min="14601" max="14601" width="11.6640625" style="47" bestFit="1" customWidth="1"/>
    <col min="14602" max="14855" width="9.109375" style="47"/>
    <col min="14856" max="14856" width="9.88671875" style="47" bestFit="1" customWidth="1"/>
    <col min="14857" max="14857" width="11.6640625" style="47" bestFit="1" customWidth="1"/>
    <col min="14858" max="15111" width="9.109375" style="47"/>
    <col min="15112" max="15112" width="9.88671875" style="47" bestFit="1" customWidth="1"/>
    <col min="15113" max="15113" width="11.6640625" style="47" bestFit="1" customWidth="1"/>
    <col min="15114" max="15367" width="9.109375" style="47"/>
    <col min="15368" max="15368" width="9.88671875" style="47" bestFit="1" customWidth="1"/>
    <col min="15369" max="15369" width="11.6640625" style="47" bestFit="1" customWidth="1"/>
    <col min="15370" max="15623" width="9.109375" style="47"/>
    <col min="15624" max="15624" width="9.88671875" style="47" bestFit="1" customWidth="1"/>
    <col min="15625" max="15625" width="11.6640625" style="47" bestFit="1" customWidth="1"/>
    <col min="15626" max="15879" width="9.109375" style="47"/>
    <col min="15880" max="15880" width="9.88671875" style="47" bestFit="1" customWidth="1"/>
    <col min="15881" max="15881" width="11.6640625" style="47" bestFit="1" customWidth="1"/>
    <col min="15882" max="16135" width="9.109375" style="47"/>
    <col min="16136" max="16136" width="9.88671875" style="47" bestFit="1" customWidth="1"/>
    <col min="16137" max="16137" width="11.6640625" style="47" bestFit="1" customWidth="1"/>
    <col min="16138" max="16384" width="9.109375" style="47"/>
  </cols>
  <sheetData>
    <row r="1" spans="1:11" x14ac:dyDescent="0.25">
      <c r="A1" s="215" t="s">
        <v>102</v>
      </c>
      <c r="B1" s="216"/>
      <c r="C1" s="216"/>
      <c r="D1" s="216"/>
      <c r="E1" s="216"/>
      <c r="F1" s="216"/>
      <c r="G1" s="216"/>
      <c r="H1" s="216"/>
      <c r="I1" s="216"/>
    </row>
    <row r="2" spans="1:11" x14ac:dyDescent="0.25">
      <c r="A2" s="217" t="s">
        <v>478</v>
      </c>
      <c r="B2" s="218"/>
      <c r="C2" s="218"/>
      <c r="D2" s="218"/>
      <c r="E2" s="218"/>
      <c r="F2" s="218"/>
      <c r="G2" s="218"/>
      <c r="H2" s="218"/>
      <c r="I2" s="218"/>
    </row>
    <row r="3" spans="1:11" x14ac:dyDescent="0.25">
      <c r="A3" s="219" t="s">
        <v>448</v>
      </c>
      <c r="B3" s="220"/>
      <c r="C3" s="220"/>
      <c r="D3" s="220"/>
      <c r="E3" s="220"/>
      <c r="F3" s="220"/>
      <c r="G3" s="220"/>
      <c r="H3" s="220"/>
      <c r="I3" s="220"/>
      <c r="J3" s="221"/>
      <c r="K3" s="221"/>
    </row>
    <row r="4" spans="1:11" x14ac:dyDescent="0.25">
      <c r="A4" s="222" t="s">
        <v>477</v>
      </c>
      <c r="B4" s="223"/>
      <c r="C4" s="223"/>
      <c r="D4" s="223"/>
      <c r="E4" s="223"/>
      <c r="F4" s="223"/>
      <c r="G4" s="223"/>
      <c r="H4" s="223"/>
      <c r="I4" s="223"/>
      <c r="J4" s="224"/>
      <c r="K4" s="224"/>
    </row>
    <row r="5" spans="1:11" ht="22.2" customHeight="1" x14ac:dyDescent="0.25">
      <c r="A5" s="225" t="s">
        <v>2</v>
      </c>
      <c r="B5" s="226"/>
      <c r="C5" s="226"/>
      <c r="D5" s="226"/>
      <c r="E5" s="226"/>
      <c r="F5" s="226"/>
      <c r="G5" s="225" t="s">
        <v>103</v>
      </c>
      <c r="H5" s="227" t="s">
        <v>301</v>
      </c>
      <c r="I5" s="228"/>
      <c r="J5" s="227" t="s">
        <v>279</v>
      </c>
      <c r="K5" s="228"/>
    </row>
    <row r="6" spans="1:11" x14ac:dyDescent="0.25">
      <c r="A6" s="226"/>
      <c r="B6" s="226"/>
      <c r="C6" s="226"/>
      <c r="D6" s="226"/>
      <c r="E6" s="226"/>
      <c r="F6" s="226"/>
      <c r="G6" s="226"/>
      <c r="H6" s="48" t="s">
        <v>294</v>
      </c>
      <c r="I6" s="48" t="s">
        <v>295</v>
      </c>
      <c r="J6" s="48" t="s">
        <v>294</v>
      </c>
      <c r="K6" s="48" t="s">
        <v>295</v>
      </c>
    </row>
    <row r="7" spans="1:11" x14ac:dyDescent="0.25">
      <c r="A7" s="231">
        <v>1</v>
      </c>
      <c r="B7" s="232"/>
      <c r="C7" s="232"/>
      <c r="D7" s="232"/>
      <c r="E7" s="232"/>
      <c r="F7" s="232"/>
      <c r="G7" s="49">
        <v>2</v>
      </c>
      <c r="H7" s="48">
        <v>3</v>
      </c>
      <c r="I7" s="48">
        <v>4</v>
      </c>
      <c r="J7" s="48">
        <v>5</v>
      </c>
      <c r="K7" s="48">
        <v>6</v>
      </c>
    </row>
    <row r="8" spans="1:11" ht="12.75" customHeight="1" x14ac:dyDescent="0.25">
      <c r="A8" s="229" t="s">
        <v>359</v>
      </c>
      <c r="B8" s="229"/>
      <c r="C8" s="229"/>
      <c r="D8" s="229"/>
      <c r="E8" s="229"/>
      <c r="F8" s="229"/>
      <c r="G8" s="12">
        <v>1</v>
      </c>
      <c r="H8" s="50">
        <f>SUM(H9:H13)</f>
        <v>241088966</v>
      </c>
      <c r="I8" s="50">
        <f>SUM(I9:I13)</f>
        <v>86449521</v>
      </c>
      <c r="J8" s="50">
        <f>SUM(J9:J13)</f>
        <v>289770756</v>
      </c>
      <c r="K8" s="50">
        <f>SUM(K9:K13)</f>
        <v>102097190</v>
      </c>
    </row>
    <row r="9" spans="1:11" ht="12.75" customHeight="1" x14ac:dyDescent="0.25">
      <c r="A9" s="194" t="s">
        <v>115</v>
      </c>
      <c r="B9" s="194"/>
      <c r="C9" s="194"/>
      <c r="D9" s="194"/>
      <c r="E9" s="194"/>
      <c r="F9" s="194"/>
      <c r="G9" s="11">
        <v>2</v>
      </c>
      <c r="H9" s="51">
        <v>0</v>
      </c>
      <c r="I9" s="51">
        <v>0</v>
      </c>
      <c r="J9" s="51">
        <v>0</v>
      </c>
      <c r="K9" s="51">
        <v>0</v>
      </c>
    </row>
    <row r="10" spans="1:11" ht="12.75" customHeight="1" x14ac:dyDescent="0.25">
      <c r="A10" s="194" t="s">
        <v>116</v>
      </c>
      <c r="B10" s="194"/>
      <c r="C10" s="194"/>
      <c r="D10" s="194"/>
      <c r="E10" s="194"/>
      <c r="F10" s="194"/>
      <c r="G10" s="11">
        <v>3</v>
      </c>
      <c r="H10" s="51">
        <v>239704870</v>
      </c>
      <c r="I10" s="51">
        <v>85519243</v>
      </c>
      <c r="J10" s="51">
        <v>287337023</v>
      </c>
      <c r="K10" s="51">
        <v>101431728</v>
      </c>
    </row>
    <row r="11" spans="1:11" ht="12.75" customHeight="1" x14ac:dyDescent="0.25">
      <c r="A11" s="194" t="s">
        <v>117</v>
      </c>
      <c r="B11" s="194"/>
      <c r="C11" s="194"/>
      <c r="D11" s="194"/>
      <c r="E11" s="194"/>
      <c r="F11" s="194"/>
      <c r="G11" s="11">
        <v>4</v>
      </c>
      <c r="H11" s="51">
        <v>0</v>
      </c>
      <c r="I11" s="51">
        <v>0</v>
      </c>
      <c r="J11" s="51">
        <v>0</v>
      </c>
      <c r="K11" s="51">
        <v>0</v>
      </c>
    </row>
    <row r="12" spans="1:11" ht="12.75" customHeight="1" x14ac:dyDescent="0.25">
      <c r="A12" s="194" t="s">
        <v>118</v>
      </c>
      <c r="B12" s="194"/>
      <c r="C12" s="194"/>
      <c r="D12" s="194"/>
      <c r="E12" s="194"/>
      <c r="F12" s="194"/>
      <c r="G12" s="11">
        <v>5</v>
      </c>
      <c r="H12" s="51">
        <v>0</v>
      </c>
      <c r="I12" s="51">
        <v>0</v>
      </c>
      <c r="J12" s="51">
        <v>0</v>
      </c>
      <c r="K12" s="51">
        <v>0</v>
      </c>
    </row>
    <row r="13" spans="1:11" ht="12.75" customHeight="1" x14ac:dyDescent="0.25">
      <c r="A13" s="194" t="s">
        <v>119</v>
      </c>
      <c r="B13" s="194"/>
      <c r="C13" s="194"/>
      <c r="D13" s="194"/>
      <c r="E13" s="194"/>
      <c r="F13" s="194"/>
      <c r="G13" s="11">
        <v>6</v>
      </c>
      <c r="H13" s="51">
        <v>1384096</v>
      </c>
      <c r="I13" s="51">
        <v>930278</v>
      </c>
      <c r="J13" s="51">
        <v>2433733</v>
      </c>
      <c r="K13" s="51">
        <v>665462</v>
      </c>
    </row>
    <row r="14" spans="1:11" ht="12.75" customHeight="1" x14ac:dyDescent="0.25">
      <c r="A14" s="229" t="s">
        <v>360</v>
      </c>
      <c r="B14" s="229"/>
      <c r="C14" s="229"/>
      <c r="D14" s="229"/>
      <c r="E14" s="229"/>
      <c r="F14" s="229"/>
      <c r="G14" s="12">
        <v>7</v>
      </c>
      <c r="H14" s="50">
        <f>H15+H16+H20+H24+H25+H26+H29+H36</f>
        <v>232045115</v>
      </c>
      <c r="I14" s="50">
        <f>I15+I16+I20+I24+I25+I26+I29+I36</f>
        <v>83233195</v>
      </c>
      <c r="J14" s="50">
        <f>J15+J16+J20+J24+J25+J26+J29+J36</f>
        <v>278373972</v>
      </c>
      <c r="K14" s="50">
        <f>K15+K16+K20+K24+K25+K26+K29+K36</f>
        <v>98167578</v>
      </c>
    </row>
    <row r="15" spans="1:11" ht="12.75" customHeight="1" x14ac:dyDescent="0.25">
      <c r="A15" s="194" t="s">
        <v>104</v>
      </c>
      <c r="B15" s="194"/>
      <c r="C15" s="194"/>
      <c r="D15" s="194"/>
      <c r="E15" s="194"/>
      <c r="F15" s="194"/>
      <c r="G15" s="11">
        <v>8</v>
      </c>
      <c r="H15" s="51">
        <v>0</v>
      </c>
      <c r="I15" s="51">
        <v>0</v>
      </c>
      <c r="J15" s="51">
        <v>0</v>
      </c>
      <c r="K15" s="51">
        <v>0</v>
      </c>
    </row>
    <row r="16" spans="1:11" ht="12.75" customHeight="1" x14ac:dyDescent="0.25">
      <c r="A16" s="195" t="s">
        <v>440</v>
      </c>
      <c r="B16" s="195"/>
      <c r="C16" s="195"/>
      <c r="D16" s="195"/>
      <c r="E16" s="195"/>
      <c r="F16" s="195"/>
      <c r="G16" s="12">
        <v>9</v>
      </c>
      <c r="H16" s="50">
        <f>SUM(H17:H19)</f>
        <v>155795056</v>
      </c>
      <c r="I16" s="50">
        <f>SUM(I17:I19)</f>
        <v>55206717</v>
      </c>
      <c r="J16" s="50">
        <f>SUM(J17:J19)</f>
        <v>187468288</v>
      </c>
      <c r="K16" s="50">
        <f>SUM(K17:K19)</f>
        <v>66885275</v>
      </c>
    </row>
    <row r="17" spans="1:11" ht="12.75" customHeight="1" x14ac:dyDescent="0.25">
      <c r="A17" s="230" t="s">
        <v>120</v>
      </c>
      <c r="B17" s="230"/>
      <c r="C17" s="230"/>
      <c r="D17" s="230"/>
      <c r="E17" s="230"/>
      <c r="F17" s="230"/>
      <c r="G17" s="11">
        <v>10</v>
      </c>
      <c r="H17" s="51">
        <v>27441514</v>
      </c>
      <c r="I17" s="51">
        <v>9480502</v>
      </c>
      <c r="J17" s="51">
        <v>27350960</v>
      </c>
      <c r="K17" s="51">
        <v>9444515</v>
      </c>
    </row>
    <row r="18" spans="1:11" ht="12.75" customHeight="1" x14ac:dyDescent="0.25">
      <c r="A18" s="230" t="s">
        <v>121</v>
      </c>
      <c r="B18" s="230"/>
      <c r="C18" s="230"/>
      <c r="D18" s="230"/>
      <c r="E18" s="230"/>
      <c r="F18" s="230"/>
      <c r="G18" s="11">
        <v>11</v>
      </c>
      <c r="H18" s="51">
        <v>128353542</v>
      </c>
      <c r="I18" s="51">
        <v>45726215</v>
      </c>
      <c r="J18" s="51">
        <v>160117328</v>
      </c>
      <c r="K18" s="51">
        <v>57440760</v>
      </c>
    </row>
    <row r="19" spans="1:11" ht="12.75" customHeight="1" x14ac:dyDescent="0.25">
      <c r="A19" s="230" t="s">
        <v>122</v>
      </c>
      <c r="B19" s="230"/>
      <c r="C19" s="230"/>
      <c r="D19" s="230"/>
      <c r="E19" s="230"/>
      <c r="F19" s="230"/>
      <c r="G19" s="11">
        <v>12</v>
      </c>
      <c r="H19" s="51">
        <v>0</v>
      </c>
      <c r="I19" s="51">
        <v>0</v>
      </c>
      <c r="J19" s="51">
        <v>0</v>
      </c>
      <c r="K19" s="51">
        <v>0</v>
      </c>
    </row>
    <row r="20" spans="1:11" ht="12.75" customHeight="1" x14ac:dyDescent="0.25">
      <c r="A20" s="195" t="s">
        <v>441</v>
      </c>
      <c r="B20" s="195"/>
      <c r="C20" s="195"/>
      <c r="D20" s="195"/>
      <c r="E20" s="195"/>
      <c r="F20" s="195"/>
      <c r="G20" s="12">
        <v>13</v>
      </c>
      <c r="H20" s="50">
        <f>SUM(H21:H23)</f>
        <v>46667648</v>
      </c>
      <c r="I20" s="50">
        <f>SUM(I21:I23)</f>
        <v>16791086</v>
      </c>
      <c r="J20" s="50">
        <f>SUM(J21:J23)</f>
        <v>59622420</v>
      </c>
      <c r="K20" s="50">
        <f>SUM(K21:K23)</f>
        <v>20068962</v>
      </c>
    </row>
    <row r="21" spans="1:11" ht="12.75" customHeight="1" x14ac:dyDescent="0.25">
      <c r="A21" s="230" t="s">
        <v>105</v>
      </c>
      <c r="B21" s="230"/>
      <c r="C21" s="230"/>
      <c r="D21" s="230"/>
      <c r="E21" s="230"/>
      <c r="F21" s="230"/>
      <c r="G21" s="11">
        <v>14</v>
      </c>
      <c r="H21" s="51">
        <v>31418221</v>
      </c>
      <c r="I21" s="51">
        <v>11398314</v>
      </c>
      <c r="J21" s="51">
        <v>41327516</v>
      </c>
      <c r="K21" s="51">
        <v>14127594</v>
      </c>
    </row>
    <row r="22" spans="1:11" ht="12.75" customHeight="1" x14ac:dyDescent="0.25">
      <c r="A22" s="230" t="s">
        <v>106</v>
      </c>
      <c r="B22" s="230"/>
      <c r="C22" s="230"/>
      <c r="D22" s="230"/>
      <c r="E22" s="230"/>
      <c r="F22" s="230"/>
      <c r="G22" s="11">
        <v>15</v>
      </c>
      <c r="H22" s="51">
        <v>12290559</v>
      </c>
      <c r="I22" s="51">
        <v>4438131</v>
      </c>
      <c r="J22" s="51">
        <v>15545141</v>
      </c>
      <c r="K22" s="51">
        <v>5118902</v>
      </c>
    </row>
    <row r="23" spans="1:11" ht="12.75" customHeight="1" x14ac:dyDescent="0.25">
      <c r="A23" s="230" t="s">
        <v>107</v>
      </c>
      <c r="B23" s="230"/>
      <c r="C23" s="230"/>
      <c r="D23" s="230"/>
      <c r="E23" s="230"/>
      <c r="F23" s="230"/>
      <c r="G23" s="11">
        <v>16</v>
      </c>
      <c r="H23" s="51">
        <v>2958868</v>
      </c>
      <c r="I23" s="51">
        <v>954641</v>
      </c>
      <c r="J23" s="51">
        <v>2749763</v>
      </c>
      <c r="K23" s="51">
        <v>822466</v>
      </c>
    </row>
    <row r="24" spans="1:11" ht="12.75" customHeight="1" x14ac:dyDescent="0.25">
      <c r="A24" s="194" t="s">
        <v>108</v>
      </c>
      <c r="B24" s="194"/>
      <c r="C24" s="194"/>
      <c r="D24" s="194"/>
      <c r="E24" s="194"/>
      <c r="F24" s="194"/>
      <c r="G24" s="11">
        <v>17</v>
      </c>
      <c r="H24" s="51">
        <v>9913848</v>
      </c>
      <c r="I24" s="51">
        <v>3607303</v>
      </c>
      <c r="J24" s="51">
        <v>11037735</v>
      </c>
      <c r="K24" s="51">
        <v>3712509</v>
      </c>
    </row>
    <row r="25" spans="1:11" ht="12.75" customHeight="1" x14ac:dyDescent="0.25">
      <c r="A25" s="194" t="s">
        <v>109</v>
      </c>
      <c r="B25" s="194"/>
      <c r="C25" s="194"/>
      <c r="D25" s="194"/>
      <c r="E25" s="194"/>
      <c r="F25" s="194"/>
      <c r="G25" s="11">
        <v>18</v>
      </c>
      <c r="H25" s="51">
        <v>17339195</v>
      </c>
      <c r="I25" s="51">
        <v>6694147</v>
      </c>
      <c r="J25" s="51">
        <v>19407148</v>
      </c>
      <c r="K25" s="51">
        <v>7009667</v>
      </c>
    </row>
    <row r="26" spans="1:11" ht="12.75" customHeight="1" x14ac:dyDescent="0.25">
      <c r="A26" s="195" t="s">
        <v>442</v>
      </c>
      <c r="B26" s="195"/>
      <c r="C26" s="195"/>
      <c r="D26" s="195"/>
      <c r="E26" s="195"/>
      <c r="F26" s="195"/>
      <c r="G26" s="12">
        <v>19</v>
      </c>
      <c r="H26" s="50">
        <f>H27+H28</f>
        <v>2511078</v>
      </c>
      <c r="I26" s="50">
        <f>I27+I28</f>
        <v>885502</v>
      </c>
      <c r="J26" s="50">
        <f>J27+J28</f>
        <v>847431</v>
      </c>
      <c r="K26" s="50">
        <f>K27+K28</f>
        <v>526153</v>
      </c>
    </row>
    <row r="27" spans="1:11" ht="12.75" customHeight="1" x14ac:dyDescent="0.25">
      <c r="A27" s="230" t="s">
        <v>123</v>
      </c>
      <c r="B27" s="230"/>
      <c r="C27" s="230"/>
      <c r="D27" s="230"/>
      <c r="E27" s="230"/>
      <c r="F27" s="230"/>
      <c r="G27" s="11">
        <v>20</v>
      </c>
      <c r="H27" s="51">
        <v>0</v>
      </c>
      <c r="I27" s="51">
        <v>0</v>
      </c>
      <c r="J27" s="51">
        <v>0</v>
      </c>
      <c r="K27" s="51">
        <v>0</v>
      </c>
    </row>
    <row r="28" spans="1:11" ht="12.75" customHeight="1" x14ac:dyDescent="0.25">
      <c r="A28" s="230" t="s">
        <v>124</v>
      </c>
      <c r="B28" s="230"/>
      <c r="C28" s="230"/>
      <c r="D28" s="230"/>
      <c r="E28" s="230"/>
      <c r="F28" s="230"/>
      <c r="G28" s="11">
        <v>21</v>
      </c>
      <c r="H28" s="51">
        <v>2511078</v>
      </c>
      <c r="I28" s="51">
        <v>885502</v>
      </c>
      <c r="J28" s="51">
        <v>847431</v>
      </c>
      <c r="K28" s="51">
        <v>526153</v>
      </c>
    </row>
    <row r="29" spans="1:11" ht="12.75" customHeight="1" x14ac:dyDescent="0.25">
      <c r="A29" s="195" t="s">
        <v>443</v>
      </c>
      <c r="B29" s="195"/>
      <c r="C29" s="195"/>
      <c r="D29" s="195"/>
      <c r="E29" s="195"/>
      <c r="F29" s="195"/>
      <c r="G29" s="12">
        <v>22</v>
      </c>
      <c r="H29" s="50">
        <f>SUM(H30:H35)</f>
        <v>-181710</v>
      </c>
      <c r="I29" s="50">
        <f>SUM(I30:I35)</f>
        <v>48440</v>
      </c>
      <c r="J29" s="50">
        <f>SUM(J30:J35)</f>
        <v>-9050</v>
      </c>
      <c r="K29" s="50">
        <f>SUM(K30:K35)</f>
        <v>-34988</v>
      </c>
    </row>
    <row r="30" spans="1:11" ht="12.75" customHeight="1" x14ac:dyDescent="0.25">
      <c r="A30" s="230" t="s">
        <v>125</v>
      </c>
      <c r="B30" s="230"/>
      <c r="C30" s="230"/>
      <c r="D30" s="230"/>
      <c r="E30" s="230"/>
      <c r="F30" s="230"/>
      <c r="G30" s="11">
        <v>23</v>
      </c>
      <c r="H30" s="51">
        <v>0</v>
      </c>
      <c r="I30" s="51">
        <v>0</v>
      </c>
      <c r="J30" s="51">
        <v>0</v>
      </c>
      <c r="K30" s="51">
        <v>0</v>
      </c>
    </row>
    <row r="31" spans="1:11" ht="12.75" customHeight="1" x14ac:dyDescent="0.25">
      <c r="A31" s="230" t="s">
        <v>126</v>
      </c>
      <c r="B31" s="230"/>
      <c r="C31" s="230"/>
      <c r="D31" s="230"/>
      <c r="E31" s="230"/>
      <c r="F31" s="230"/>
      <c r="G31" s="11">
        <v>24</v>
      </c>
      <c r="H31" s="51">
        <v>0</v>
      </c>
      <c r="I31" s="51">
        <v>0</v>
      </c>
      <c r="J31" s="51">
        <v>0</v>
      </c>
      <c r="K31" s="51">
        <v>0</v>
      </c>
    </row>
    <row r="32" spans="1:11" ht="12.75" customHeight="1" x14ac:dyDescent="0.25">
      <c r="A32" s="230" t="s">
        <v>127</v>
      </c>
      <c r="B32" s="230"/>
      <c r="C32" s="230"/>
      <c r="D32" s="230"/>
      <c r="E32" s="230"/>
      <c r="F32" s="230"/>
      <c r="G32" s="11">
        <v>25</v>
      </c>
      <c r="H32" s="51">
        <v>0</v>
      </c>
      <c r="I32" s="51">
        <v>0</v>
      </c>
      <c r="J32" s="51">
        <v>0</v>
      </c>
      <c r="K32" s="51">
        <v>0</v>
      </c>
    </row>
    <row r="33" spans="1:11" ht="12.75" customHeight="1" x14ac:dyDescent="0.25">
      <c r="A33" s="230" t="s">
        <v>128</v>
      </c>
      <c r="B33" s="230"/>
      <c r="C33" s="230"/>
      <c r="D33" s="230"/>
      <c r="E33" s="230"/>
      <c r="F33" s="230"/>
      <c r="G33" s="11">
        <v>26</v>
      </c>
      <c r="H33" s="51">
        <v>0</v>
      </c>
      <c r="I33" s="51">
        <v>0</v>
      </c>
      <c r="J33" s="51">
        <v>0</v>
      </c>
      <c r="K33" s="51">
        <v>0</v>
      </c>
    </row>
    <row r="34" spans="1:11" ht="12.75" customHeight="1" x14ac:dyDescent="0.25">
      <c r="A34" s="230" t="s">
        <v>129</v>
      </c>
      <c r="B34" s="230"/>
      <c r="C34" s="230"/>
      <c r="D34" s="230"/>
      <c r="E34" s="230"/>
      <c r="F34" s="230"/>
      <c r="G34" s="11">
        <v>27</v>
      </c>
      <c r="H34" s="51">
        <v>0</v>
      </c>
      <c r="I34" s="51">
        <v>0</v>
      </c>
      <c r="J34" s="51">
        <v>0</v>
      </c>
      <c r="K34" s="51">
        <v>0</v>
      </c>
    </row>
    <row r="35" spans="1:11" ht="12.75" customHeight="1" x14ac:dyDescent="0.25">
      <c r="A35" s="230" t="s">
        <v>130</v>
      </c>
      <c r="B35" s="230"/>
      <c r="C35" s="230"/>
      <c r="D35" s="230"/>
      <c r="E35" s="230"/>
      <c r="F35" s="230"/>
      <c r="G35" s="11">
        <v>28</v>
      </c>
      <c r="H35" s="51">
        <v>-181710</v>
      </c>
      <c r="I35" s="51">
        <v>48440</v>
      </c>
      <c r="J35" s="51">
        <v>-9050</v>
      </c>
      <c r="K35" s="51">
        <v>-34988</v>
      </c>
    </row>
    <row r="36" spans="1:11" ht="12.75" customHeight="1" x14ac:dyDescent="0.25">
      <c r="A36" s="194" t="s">
        <v>110</v>
      </c>
      <c r="B36" s="194"/>
      <c r="C36" s="194"/>
      <c r="D36" s="194"/>
      <c r="E36" s="194"/>
      <c r="F36" s="194"/>
      <c r="G36" s="11">
        <v>29</v>
      </c>
      <c r="H36" s="51">
        <v>0</v>
      </c>
      <c r="I36" s="51">
        <v>0</v>
      </c>
      <c r="J36" s="51">
        <v>0</v>
      </c>
      <c r="K36" s="51">
        <v>0</v>
      </c>
    </row>
    <row r="37" spans="1:11" ht="12.75" customHeight="1" x14ac:dyDescent="0.25">
      <c r="A37" s="229" t="s">
        <v>361</v>
      </c>
      <c r="B37" s="229"/>
      <c r="C37" s="229"/>
      <c r="D37" s="229"/>
      <c r="E37" s="229"/>
      <c r="F37" s="229"/>
      <c r="G37" s="12">
        <v>30</v>
      </c>
      <c r="H37" s="50">
        <f>SUM(H38:H47)</f>
        <v>108560</v>
      </c>
      <c r="I37" s="50">
        <f>SUM(I38:I47)</f>
        <v>7796</v>
      </c>
      <c r="J37" s="50">
        <f>SUM(J38:J47)</f>
        <v>505847</v>
      </c>
      <c r="K37" s="50">
        <f>SUM(K38:K47)</f>
        <v>129740</v>
      </c>
    </row>
    <row r="38" spans="1:11" ht="12.75" customHeight="1" x14ac:dyDescent="0.25">
      <c r="A38" s="194" t="s">
        <v>131</v>
      </c>
      <c r="B38" s="194"/>
      <c r="C38" s="194"/>
      <c r="D38" s="194"/>
      <c r="E38" s="194"/>
      <c r="F38" s="194"/>
      <c r="G38" s="11">
        <v>31</v>
      </c>
      <c r="H38" s="51">
        <v>0</v>
      </c>
      <c r="I38" s="51">
        <v>0</v>
      </c>
      <c r="J38" s="51">
        <v>0</v>
      </c>
      <c r="K38" s="51">
        <v>0</v>
      </c>
    </row>
    <row r="39" spans="1:11" ht="25.2" customHeight="1" x14ac:dyDescent="0.25">
      <c r="A39" s="194" t="s">
        <v>132</v>
      </c>
      <c r="B39" s="194"/>
      <c r="C39" s="194"/>
      <c r="D39" s="194"/>
      <c r="E39" s="194"/>
      <c r="F39" s="194"/>
      <c r="G39" s="11">
        <v>32</v>
      </c>
      <c r="H39" s="51">
        <v>0</v>
      </c>
      <c r="I39" s="51">
        <v>0</v>
      </c>
      <c r="J39" s="51">
        <v>0</v>
      </c>
      <c r="K39" s="51">
        <v>0</v>
      </c>
    </row>
    <row r="40" spans="1:11" ht="25.2" customHeight="1" x14ac:dyDescent="0.25">
      <c r="A40" s="194" t="s">
        <v>133</v>
      </c>
      <c r="B40" s="194"/>
      <c r="C40" s="194"/>
      <c r="D40" s="194"/>
      <c r="E40" s="194"/>
      <c r="F40" s="194"/>
      <c r="G40" s="11">
        <v>33</v>
      </c>
      <c r="H40" s="51">
        <v>0</v>
      </c>
      <c r="I40" s="51">
        <v>0</v>
      </c>
      <c r="J40" s="51">
        <v>0</v>
      </c>
      <c r="K40" s="51">
        <v>0</v>
      </c>
    </row>
    <row r="41" spans="1:11" ht="25.2" customHeight="1" x14ac:dyDescent="0.25">
      <c r="A41" s="194" t="s">
        <v>134</v>
      </c>
      <c r="B41" s="194"/>
      <c r="C41" s="194"/>
      <c r="D41" s="194"/>
      <c r="E41" s="194"/>
      <c r="F41" s="194"/>
      <c r="G41" s="11">
        <v>34</v>
      </c>
      <c r="H41" s="51">
        <v>0</v>
      </c>
      <c r="I41" s="51">
        <v>0</v>
      </c>
      <c r="J41" s="51">
        <v>0</v>
      </c>
      <c r="K41" s="51">
        <v>0</v>
      </c>
    </row>
    <row r="42" spans="1:11" ht="25.2" customHeight="1" x14ac:dyDescent="0.25">
      <c r="A42" s="194" t="s">
        <v>135</v>
      </c>
      <c r="B42" s="194"/>
      <c r="C42" s="194"/>
      <c r="D42" s="194"/>
      <c r="E42" s="194"/>
      <c r="F42" s="194"/>
      <c r="G42" s="11">
        <v>35</v>
      </c>
      <c r="H42" s="51">
        <v>0</v>
      </c>
      <c r="I42" s="51">
        <v>0</v>
      </c>
      <c r="J42" s="51">
        <v>0</v>
      </c>
      <c r="K42" s="51">
        <v>0</v>
      </c>
    </row>
    <row r="43" spans="1:11" ht="12.75" customHeight="1" x14ac:dyDescent="0.25">
      <c r="A43" s="194" t="s">
        <v>136</v>
      </c>
      <c r="B43" s="194"/>
      <c r="C43" s="194"/>
      <c r="D43" s="194"/>
      <c r="E43" s="194"/>
      <c r="F43" s="194"/>
      <c r="G43" s="11">
        <v>36</v>
      </c>
      <c r="H43" s="51">
        <v>0</v>
      </c>
      <c r="I43" s="51">
        <v>0</v>
      </c>
      <c r="J43" s="51">
        <v>0</v>
      </c>
      <c r="K43" s="51">
        <v>0</v>
      </c>
    </row>
    <row r="44" spans="1:11" ht="12.75" customHeight="1" x14ac:dyDescent="0.25">
      <c r="A44" s="194" t="s">
        <v>137</v>
      </c>
      <c r="B44" s="194"/>
      <c r="C44" s="194"/>
      <c r="D44" s="194"/>
      <c r="E44" s="194"/>
      <c r="F44" s="194"/>
      <c r="G44" s="11">
        <v>37</v>
      </c>
      <c r="H44" s="51">
        <v>21207</v>
      </c>
      <c r="I44" s="51">
        <v>3316</v>
      </c>
      <c r="J44" s="51">
        <v>100358</v>
      </c>
      <c r="K44" s="51">
        <v>31482</v>
      </c>
    </row>
    <row r="45" spans="1:11" ht="12.75" customHeight="1" x14ac:dyDescent="0.25">
      <c r="A45" s="194" t="s">
        <v>138</v>
      </c>
      <c r="B45" s="194"/>
      <c r="C45" s="194"/>
      <c r="D45" s="194"/>
      <c r="E45" s="194"/>
      <c r="F45" s="194"/>
      <c r="G45" s="11">
        <v>38</v>
      </c>
      <c r="H45" s="51">
        <v>83032</v>
      </c>
      <c r="I45" s="51">
        <v>2412</v>
      </c>
      <c r="J45" s="51">
        <v>399149</v>
      </c>
      <c r="K45" s="51">
        <v>95592</v>
      </c>
    </row>
    <row r="46" spans="1:11" ht="12.75" customHeight="1" x14ac:dyDescent="0.25">
      <c r="A46" s="194" t="s">
        <v>139</v>
      </c>
      <c r="B46" s="194"/>
      <c r="C46" s="194"/>
      <c r="D46" s="194"/>
      <c r="E46" s="194"/>
      <c r="F46" s="194"/>
      <c r="G46" s="11">
        <v>39</v>
      </c>
      <c r="H46" s="51">
        <v>0</v>
      </c>
      <c r="I46" s="51">
        <v>0</v>
      </c>
      <c r="J46" s="51">
        <v>0</v>
      </c>
      <c r="K46" s="51">
        <v>0</v>
      </c>
    </row>
    <row r="47" spans="1:11" ht="12.75" customHeight="1" x14ac:dyDescent="0.25">
      <c r="A47" s="194" t="s">
        <v>140</v>
      </c>
      <c r="B47" s="194"/>
      <c r="C47" s="194"/>
      <c r="D47" s="194"/>
      <c r="E47" s="194"/>
      <c r="F47" s="194"/>
      <c r="G47" s="11">
        <v>40</v>
      </c>
      <c r="H47" s="51">
        <v>4321</v>
      </c>
      <c r="I47" s="51">
        <v>2068</v>
      </c>
      <c r="J47" s="51">
        <v>6340</v>
      </c>
      <c r="K47" s="51">
        <v>2666</v>
      </c>
    </row>
    <row r="48" spans="1:11" ht="12.75" customHeight="1" x14ac:dyDescent="0.25">
      <c r="A48" s="229" t="s">
        <v>362</v>
      </c>
      <c r="B48" s="229"/>
      <c r="C48" s="229"/>
      <c r="D48" s="229"/>
      <c r="E48" s="229"/>
      <c r="F48" s="229"/>
      <c r="G48" s="12">
        <v>41</v>
      </c>
      <c r="H48" s="50">
        <f>SUM(H49:H55)</f>
        <v>2751456</v>
      </c>
      <c r="I48" s="50">
        <f>SUM(I49:I55)</f>
        <v>993338</v>
      </c>
      <c r="J48" s="50">
        <f>SUM(J49:J55)</f>
        <v>3522716</v>
      </c>
      <c r="K48" s="50">
        <f>SUM(K49:K55)</f>
        <v>1060028</v>
      </c>
    </row>
    <row r="49" spans="1:11" ht="25.2" customHeight="1" x14ac:dyDescent="0.25">
      <c r="A49" s="194" t="s">
        <v>141</v>
      </c>
      <c r="B49" s="194"/>
      <c r="C49" s="194"/>
      <c r="D49" s="194"/>
      <c r="E49" s="194"/>
      <c r="F49" s="194"/>
      <c r="G49" s="11">
        <v>42</v>
      </c>
      <c r="H49" s="51">
        <v>0</v>
      </c>
      <c r="I49" s="51">
        <v>0</v>
      </c>
      <c r="J49" s="51">
        <v>0</v>
      </c>
      <c r="K49" s="51">
        <v>0</v>
      </c>
    </row>
    <row r="50" spans="1:11" ht="12.75" customHeight="1" x14ac:dyDescent="0.25">
      <c r="A50" s="233" t="s">
        <v>142</v>
      </c>
      <c r="B50" s="233"/>
      <c r="C50" s="233"/>
      <c r="D50" s="233"/>
      <c r="E50" s="233"/>
      <c r="F50" s="233"/>
      <c r="G50" s="11">
        <v>43</v>
      </c>
      <c r="H50" s="51">
        <v>0</v>
      </c>
      <c r="I50" s="51">
        <v>0</v>
      </c>
      <c r="J50" s="51">
        <v>0</v>
      </c>
      <c r="K50" s="51">
        <v>0</v>
      </c>
    </row>
    <row r="51" spans="1:11" ht="12.75" customHeight="1" x14ac:dyDescent="0.25">
      <c r="A51" s="233" t="s">
        <v>143</v>
      </c>
      <c r="B51" s="233"/>
      <c r="C51" s="233"/>
      <c r="D51" s="233"/>
      <c r="E51" s="233"/>
      <c r="F51" s="233"/>
      <c r="G51" s="11">
        <v>44</v>
      </c>
      <c r="H51" s="51">
        <v>2656877</v>
      </c>
      <c r="I51" s="51">
        <v>965710</v>
      </c>
      <c r="J51" s="51">
        <v>3340843</v>
      </c>
      <c r="K51" s="51">
        <v>1038023</v>
      </c>
    </row>
    <row r="52" spans="1:11" ht="12.75" customHeight="1" x14ac:dyDescent="0.25">
      <c r="A52" s="233" t="s">
        <v>144</v>
      </c>
      <c r="B52" s="233"/>
      <c r="C52" s="233"/>
      <c r="D52" s="233"/>
      <c r="E52" s="233"/>
      <c r="F52" s="233"/>
      <c r="G52" s="11">
        <v>45</v>
      </c>
      <c r="H52" s="51">
        <v>92141</v>
      </c>
      <c r="I52" s="51">
        <v>26285</v>
      </c>
      <c r="J52" s="51">
        <v>176472</v>
      </c>
      <c r="K52" s="51">
        <v>37316</v>
      </c>
    </row>
    <row r="53" spans="1:11" ht="12.75" customHeight="1" x14ac:dyDescent="0.25">
      <c r="A53" s="233" t="s">
        <v>145</v>
      </c>
      <c r="B53" s="233"/>
      <c r="C53" s="233"/>
      <c r="D53" s="233"/>
      <c r="E53" s="233"/>
      <c r="F53" s="233"/>
      <c r="G53" s="11">
        <v>46</v>
      </c>
      <c r="H53" s="51">
        <v>0</v>
      </c>
      <c r="I53" s="51">
        <v>0</v>
      </c>
      <c r="J53" s="51">
        <v>0</v>
      </c>
      <c r="K53" s="51">
        <v>0</v>
      </c>
    </row>
    <row r="54" spans="1:11" ht="12.75" customHeight="1" x14ac:dyDescent="0.25">
      <c r="A54" s="233" t="s">
        <v>146</v>
      </c>
      <c r="B54" s="233"/>
      <c r="C54" s="233"/>
      <c r="D54" s="233"/>
      <c r="E54" s="233"/>
      <c r="F54" s="233"/>
      <c r="G54" s="11">
        <v>47</v>
      </c>
      <c r="H54" s="51">
        <v>0</v>
      </c>
      <c r="I54" s="51">
        <v>0</v>
      </c>
      <c r="J54" s="51">
        <v>0</v>
      </c>
      <c r="K54" s="51">
        <v>0</v>
      </c>
    </row>
    <row r="55" spans="1:11" ht="12.75" customHeight="1" x14ac:dyDescent="0.25">
      <c r="A55" s="233" t="s">
        <v>147</v>
      </c>
      <c r="B55" s="233"/>
      <c r="C55" s="233"/>
      <c r="D55" s="233"/>
      <c r="E55" s="233"/>
      <c r="F55" s="233"/>
      <c r="G55" s="11">
        <v>48</v>
      </c>
      <c r="H55" s="51">
        <v>2438</v>
      </c>
      <c r="I55" s="51">
        <v>1343</v>
      </c>
      <c r="J55" s="51">
        <v>5401</v>
      </c>
      <c r="K55" s="51">
        <v>-15311</v>
      </c>
    </row>
    <row r="56" spans="1:11" ht="22.2" customHeight="1" x14ac:dyDescent="0.25">
      <c r="A56" s="235" t="s">
        <v>148</v>
      </c>
      <c r="B56" s="235"/>
      <c r="C56" s="235"/>
      <c r="D56" s="235"/>
      <c r="E56" s="235"/>
      <c r="F56" s="235"/>
      <c r="G56" s="11">
        <v>49</v>
      </c>
      <c r="H56" s="51">
        <v>0</v>
      </c>
      <c r="I56" s="51">
        <v>0</v>
      </c>
      <c r="J56" s="51">
        <v>0</v>
      </c>
      <c r="K56" s="51">
        <v>0</v>
      </c>
    </row>
    <row r="57" spans="1:11" ht="12.75" customHeight="1" x14ac:dyDescent="0.25">
      <c r="A57" s="235" t="s">
        <v>149</v>
      </c>
      <c r="B57" s="235"/>
      <c r="C57" s="235"/>
      <c r="D57" s="235"/>
      <c r="E57" s="235"/>
      <c r="F57" s="235"/>
      <c r="G57" s="11">
        <v>50</v>
      </c>
      <c r="H57" s="51">
        <v>0</v>
      </c>
      <c r="I57" s="51">
        <v>0</v>
      </c>
      <c r="J57" s="51">
        <v>0</v>
      </c>
      <c r="K57" s="51">
        <v>0</v>
      </c>
    </row>
    <row r="58" spans="1:11" ht="24.6" customHeight="1" x14ac:dyDescent="0.25">
      <c r="A58" s="235" t="s">
        <v>150</v>
      </c>
      <c r="B58" s="235"/>
      <c r="C58" s="235"/>
      <c r="D58" s="235"/>
      <c r="E58" s="235"/>
      <c r="F58" s="235"/>
      <c r="G58" s="11">
        <v>51</v>
      </c>
      <c r="H58" s="51">
        <v>0</v>
      </c>
      <c r="I58" s="51">
        <v>0</v>
      </c>
      <c r="J58" s="51">
        <v>0</v>
      </c>
      <c r="K58" s="51">
        <v>0</v>
      </c>
    </row>
    <row r="59" spans="1:11" ht="12.75" customHeight="1" x14ac:dyDescent="0.25">
      <c r="A59" s="235" t="s">
        <v>151</v>
      </c>
      <c r="B59" s="235"/>
      <c r="C59" s="235"/>
      <c r="D59" s="235"/>
      <c r="E59" s="235"/>
      <c r="F59" s="235"/>
      <c r="G59" s="11">
        <v>52</v>
      </c>
      <c r="H59" s="51">
        <v>0</v>
      </c>
      <c r="I59" s="51">
        <v>0</v>
      </c>
      <c r="J59" s="51">
        <v>0</v>
      </c>
      <c r="K59" s="51">
        <v>0</v>
      </c>
    </row>
    <row r="60" spans="1:11" ht="12.75" customHeight="1" x14ac:dyDescent="0.25">
      <c r="A60" s="229" t="s">
        <v>363</v>
      </c>
      <c r="B60" s="229"/>
      <c r="C60" s="229"/>
      <c r="D60" s="229"/>
      <c r="E60" s="229"/>
      <c r="F60" s="229"/>
      <c r="G60" s="12">
        <v>53</v>
      </c>
      <c r="H60" s="50">
        <f>H8+H37+H56+H57</f>
        <v>241197526</v>
      </c>
      <c r="I60" s="50">
        <f t="shared" ref="I60:K60" si="0">I8+I37+I56+I57</f>
        <v>86457317</v>
      </c>
      <c r="J60" s="50">
        <f t="shared" si="0"/>
        <v>290276603</v>
      </c>
      <c r="K60" s="50">
        <f t="shared" si="0"/>
        <v>102226930</v>
      </c>
    </row>
    <row r="61" spans="1:11" ht="12.75" customHeight="1" x14ac:dyDescent="0.25">
      <c r="A61" s="229" t="s">
        <v>364</v>
      </c>
      <c r="B61" s="229"/>
      <c r="C61" s="229"/>
      <c r="D61" s="229"/>
      <c r="E61" s="229"/>
      <c r="F61" s="229"/>
      <c r="G61" s="12">
        <v>54</v>
      </c>
      <c r="H61" s="50">
        <f>H14+H48+H58+H59</f>
        <v>234796571</v>
      </c>
      <c r="I61" s="50">
        <f t="shared" ref="I61:K61" si="1">I14+I48+I58+I59</f>
        <v>84226533</v>
      </c>
      <c r="J61" s="50">
        <f t="shared" si="1"/>
        <v>281896688</v>
      </c>
      <c r="K61" s="50">
        <f t="shared" si="1"/>
        <v>99227606</v>
      </c>
    </row>
    <row r="62" spans="1:11" ht="12.75" customHeight="1" x14ac:dyDescent="0.25">
      <c r="A62" s="229" t="s">
        <v>365</v>
      </c>
      <c r="B62" s="229"/>
      <c r="C62" s="229"/>
      <c r="D62" s="229"/>
      <c r="E62" s="229"/>
      <c r="F62" s="229"/>
      <c r="G62" s="12">
        <v>55</v>
      </c>
      <c r="H62" s="50">
        <f>H60-H61</f>
        <v>6400955</v>
      </c>
      <c r="I62" s="50">
        <f t="shared" ref="I62:K62" si="2">I60-I61</f>
        <v>2230784</v>
      </c>
      <c r="J62" s="50">
        <f t="shared" si="2"/>
        <v>8379915</v>
      </c>
      <c r="K62" s="50">
        <f t="shared" si="2"/>
        <v>2999324</v>
      </c>
    </row>
    <row r="63" spans="1:11" ht="12.75" customHeight="1" x14ac:dyDescent="0.25">
      <c r="A63" s="234" t="s">
        <v>366</v>
      </c>
      <c r="B63" s="234"/>
      <c r="C63" s="234"/>
      <c r="D63" s="234"/>
      <c r="E63" s="234"/>
      <c r="F63" s="234"/>
      <c r="G63" s="12">
        <v>56</v>
      </c>
      <c r="H63" s="50">
        <f>+IF((H60-H61)&gt;0,(H60-H61),0)</f>
        <v>6400955</v>
      </c>
      <c r="I63" s="50">
        <f t="shared" ref="I63:K63" si="3">+IF((I60-I61)&gt;0,(I60-I61),0)</f>
        <v>2230784</v>
      </c>
      <c r="J63" s="50">
        <f t="shared" si="3"/>
        <v>8379915</v>
      </c>
      <c r="K63" s="50">
        <f t="shared" si="3"/>
        <v>2999324</v>
      </c>
    </row>
    <row r="64" spans="1:11" ht="12.75" customHeight="1" x14ac:dyDescent="0.25">
      <c r="A64" s="234" t="s">
        <v>367</v>
      </c>
      <c r="B64" s="234"/>
      <c r="C64" s="234"/>
      <c r="D64" s="234"/>
      <c r="E64" s="234"/>
      <c r="F64" s="234"/>
      <c r="G64" s="12">
        <v>57</v>
      </c>
      <c r="H64" s="50">
        <f>+IF((H60-H61)&lt;0,(H60-H61),0)</f>
        <v>0</v>
      </c>
      <c r="I64" s="50">
        <f t="shared" ref="I64:K64" si="4">+IF((I60-I61)&lt;0,(I60-I61),0)</f>
        <v>0</v>
      </c>
      <c r="J64" s="50">
        <f t="shared" si="4"/>
        <v>0</v>
      </c>
      <c r="K64" s="50">
        <f t="shared" si="4"/>
        <v>0</v>
      </c>
    </row>
    <row r="65" spans="1:11" ht="12.75" customHeight="1" x14ac:dyDescent="0.25">
      <c r="A65" s="235" t="s">
        <v>111</v>
      </c>
      <c r="B65" s="235"/>
      <c r="C65" s="235"/>
      <c r="D65" s="235"/>
      <c r="E65" s="235"/>
      <c r="F65" s="235"/>
      <c r="G65" s="11">
        <v>58</v>
      </c>
      <c r="H65" s="51">
        <v>1145596</v>
      </c>
      <c r="I65" s="51">
        <v>455068</v>
      </c>
      <c r="J65" s="51">
        <v>1242864</v>
      </c>
      <c r="K65" s="51">
        <v>415967</v>
      </c>
    </row>
    <row r="66" spans="1:11" ht="12.75" customHeight="1" x14ac:dyDescent="0.25">
      <c r="A66" s="229" t="s">
        <v>368</v>
      </c>
      <c r="B66" s="229"/>
      <c r="C66" s="229"/>
      <c r="D66" s="229"/>
      <c r="E66" s="229"/>
      <c r="F66" s="229"/>
      <c r="G66" s="12">
        <v>59</v>
      </c>
      <c r="H66" s="50">
        <f>H62-H65</f>
        <v>5255359</v>
      </c>
      <c r="I66" s="50">
        <f t="shared" ref="I66:K66" si="5">I62-I65</f>
        <v>1775716</v>
      </c>
      <c r="J66" s="50">
        <f t="shared" si="5"/>
        <v>7137051</v>
      </c>
      <c r="K66" s="50">
        <f t="shared" si="5"/>
        <v>2583357</v>
      </c>
    </row>
    <row r="67" spans="1:11" ht="12.75" customHeight="1" x14ac:dyDescent="0.25">
      <c r="A67" s="234" t="s">
        <v>369</v>
      </c>
      <c r="B67" s="234"/>
      <c r="C67" s="234"/>
      <c r="D67" s="234"/>
      <c r="E67" s="234"/>
      <c r="F67" s="234"/>
      <c r="G67" s="12">
        <v>60</v>
      </c>
      <c r="H67" s="50">
        <f>+IF((H62-H65)&gt;0,(H62-H65),0)</f>
        <v>5255359</v>
      </c>
      <c r="I67" s="50">
        <f t="shared" ref="I67:K67" si="6">+IF((I62-I65)&gt;0,(I62-I65),0)</f>
        <v>1775716</v>
      </c>
      <c r="J67" s="50">
        <f t="shared" si="6"/>
        <v>7137051</v>
      </c>
      <c r="K67" s="50">
        <f t="shared" si="6"/>
        <v>2583357</v>
      </c>
    </row>
    <row r="68" spans="1:11" ht="12.75" customHeight="1" x14ac:dyDescent="0.25">
      <c r="A68" s="234" t="s">
        <v>370</v>
      </c>
      <c r="B68" s="234"/>
      <c r="C68" s="234"/>
      <c r="D68" s="234"/>
      <c r="E68" s="234"/>
      <c r="F68" s="234"/>
      <c r="G68" s="12">
        <v>61</v>
      </c>
      <c r="H68" s="50">
        <f>+IF((H62-H65)&lt;0,(H62-H65),0)</f>
        <v>0</v>
      </c>
      <c r="I68" s="50">
        <f t="shared" ref="I68:K68" si="7">+IF((I62-I65)&lt;0,(I62-I65),0)</f>
        <v>0</v>
      </c>
      <c r="J68" s="50">
        <f t="shared" si="7"/>
        <v>0</v>
      </c>
      <c r="K68" s="50">
        <f t="shared" si="7"/>
        <v>0</v>
      </c>
    </row>
    <row r="69" spans="1:11" x14ac:dyDescent="0.25">
      <c r="A69" s="236" t="s">
        <v>152</v>
      </c>
      <c r="B69" s="236"/>
      <c r="C69" s="236"/>
      <c r="D69" s="236"/>
      <c r="E69" s="236"/>
      <c r="F69" s="236"/>
      <c r="G69" s="237"/>
      <c r="H69" s="237"/>
      <c r="I69" s="237"/>
      <c r="J69" s="238"/>
      <c r="K69" s="238"/>
    </row>
    <row r="70" spans="1:11" ht="22.2" customHeight="1" x14ac:dyDescent="0.25">
      <c r="A70" s="229" t="s">
        <v>371</v>
      </c>
      <c r="B70" s="229"/>
      <c r="C70" s="229"/>
      <c r="D70" s="229"/>
      <c r="E70" s="229"/>
      <c r="F70" s="229"/>
      <c r="G70" s="12">
        <v>62</v>
      </c>
      <c r="H70" s="50">
        <f>H71-H72</f>
        <v>0</v>
      </c>
      <c r="I70" s="50">
        <f>I71-I72</f>
        <v>0</v>
      </c>
      <c r="J70" s="50">
        <f>J71-J72</f>
        <v>0</v>
      </c>
      <c r="K70" s="50">
        <f>K71-K72</f>
        <v>0</v>
      </c>
    </row>
    <row r="71" spans="1:11" ht="12.75" customHeight="1" x14ac:dyDescent="0.25">
      <c r="A71" s="233" t="s">
        <v>153</v>
      </c>
      <c r="B71" s="233"/>
      <c r="C71" s="233"/>
      <c r="D71" s="233"/>
      <c r="E71" s="233"/>
      <c r="F71" s="233"/>
      <c r="G71" s="11">
        <v>63</v>
      </c>
      <c r="H71" s="51">
        <v>0</v>
      </c>
      <c r="I71" s="51">
        <v>0</v>
      </c>
      <c r="J71" s="51">
        <v>0</v>
      </c>
      <c r="K71" s="51">
        <v>0</v>
      </c>
    </row>
    <row r="72" spans="1:11" ht="12.75" customHeight="1" x14ac:dyDescent="0.25">
      <c r="A72" s="233" t="s">
        <v>154</v>
      </c>
      <c r="B72" s="233"/>
      <c r="C72" s="233"/>
      <c r="D72" s="233"/>
      <c r="E72" s="233"/>
      <c r="F72" s="233"/>
      <c r="G72" s="11">
        <v>64</v>
      </c>
      <c r="H72" s="51">
        <v>0</v>
      </c>
      <c r="I72" s="51">
        <v>0</v>
      </c>
      <c r="J72" s="51">
        <v>0</v>
      </c>
      <c r="K72" s="51">
        <v>0</v>
      </c>
    </row>
    <row r="73" spans="1:11" ht="12.75" customHeight="1" x14ac:dyDescent="0.25">
      <c r="A73" s="235" t="s">
        <v>155</v>
      </c>
      <c r="B73" s="235"/>
      <c r="C73" s="235"/>
      <c r="D73" s="235"/>
      <c r="E73" s="235"/>
      <c r="F73" s="235"/>
      <c r="G73" s="11">
        <v>65</v>
      </c>
      <c r="H73" s="51">
        <v>0</v>
      </c>
      <c r="I73" s="51">
        <v>0</v>
      </c>
      <c r="J73" s="51">
        <v>0</v>
      </c>
      <c r="K73" s="51">
        <v>0</v>
      </c>
    </row>
    <row r="74" spans="1:11" ht="12.75" customHeight="1" x14ac:dyDescent="0.25">
      <c r="A74" s="234" t="s">
        <v>372</v>
      </c>
      <c r="B74" s="234"/>
      <c r="C74" s="234"/>
      <c r="D74" s="234"/>
      <c r="E74" s="234"/>
      <c r="F74" s="234"/>
      <c r="G74" s="12">
        <v>66</v>
      </c>
      <c r="H74" s="72">
        <v>0</v>
      </c>
      <c r="I74" s="72">
        <v>0</v>
      </c>
      <c r="J74" s="72">
        <v>0</v>
      </c>
      <c r="K74" s="72">
        <v>0</v>
      </c>
    </row>
    <row r="75" spans="1:11" ht="12.75" customHeight="1" x14ac:dyDescent="0.25">
      <c r="A75" s="234" t="s">
        <v>373</v>
      </c>
      <c r="B75" s="234"/>
      <c r="C75" s="234"/>
      <c r="D75" s="234"/>
      <c r="E75" s="234"/>
      <c r="F75" s="234"/>
      <c r="G75" s="12">
        <v>67</v>
      </c>
      <c r="H75" s="72">
        <v>0</v>
      </c>
      <c r="I75" s="72">
        <v>0</v>
      </c>
      <c r="J75" s="72">
        <v>0</v>
      </c>
      <c r="K75" s="72">
        <v>0</v>
      </c>
    </row>
    <row r="76" spans="1:11" x14ac:dyDescent="0.25">
      <c r="A76" s="236" t="s">
        <v>156</v>
      </c>
      <c r="B76" s="236"/>
      <c r="C76" s="236"/>
      <c r="D76" s="236"/>
      <c r="E76" s="236"/>
      <c r="F76" s="236"/>
      <c r="G76" s="237"/>
      <c r="H76" s="237"/>
      <c r="I76" s="237"/>
      <c r="J76" s="238"/>
      <c r="K76" s="238"/>
    </row>
    <row r="77" spans="1:11" ht="12.75" customHeight="1" x14ac:dyDescent="0.25">
      <c r="A77" s="229" t="s">
        <v>374</v>
      </c>
      <c r="B77" s="229"/>
      <c r="C77" s="229"/>
      <c r="D77" s="229"/>
      <c r="E77" s="229"/>
      <c r="F77" s="229"/>
      <c r="G77" s="12">
        <v>68</v>
      </c>
      <c r="H77" s="72">
        <v>0</v>
      </c>
      <c r="I77" s="72">
        <v>0</v>
      </c>
      <c r="J77" s="72">
        <v>0</v>
      </c>
      <c r="K77" s="72">
        <v>0</v>
      </c>
    </row>
    <row r="78" spans="1:11" ht="12.75" customHeight="1" x14ac:dyDescent="0.25">
      <c r="A78" s="239" t="s">
        <v>375</v>
      </c>
      <c r="B78" s="239"/>
      <c r="C78" s="239"/>
      <c r="D78" s="239"/>
      <c r="E78" s="239"/>
      <c r="F78" s="239"/>
      <c r="G78" s="44">
        <v>69</v>
      </c>
      <c r="H78" s="51">
        <v>0</v>
      </c>
      <c r="I78" s="51">
        <v>0</v>
      </c>
      <c r="J78" s="51">
        <v>0</v>
      </c>
      <c r="K78" s="51">
        <v>0</v>
      </c>
    </row>
    <row r="79" spans="1:11" ht="12.75" customHeight="1" x14ac:dyDescent="0.25">
      <c r="A79" s="239" t="s">
        <v>376</v>
      </c>
      <c r="B79" s="239"/>
      <c r="C79" s="239"/>
      <c r="D79" s="239"/>
      <c r="E79" s="239"/>
      <c r="F79" s="239"/>
      <c r="G79" s="44">
        <v>70</v>
      </c>
      <c r="H79" s="51">
        <v>0</v>
      </c>
      <c r="I79" s="51">
        <v>0</v>
      </c>
      <c r="J79" s="51">
        <v>0</v>
      </c>
      <c r="K79" s="51">
        <v>0</v>
      </c>
    </row>
    <row r="80" spans="1:11" ht="12.75" customHeight="1" x14ac:dyDescent="0.25">
      <c r="A80" s="229" t="s">
        <v>377</v>
      </c>
      <c r="B80" s="229"/>
      <c r="C80" s="229"/>
      <c r="D80" s="229"/>
      <c r="E80" s="229"/>
      <c r="F80" s="229"/>
      <c r="G80" s="12">
        <v>71</v>
      </c>
      <c r="H80" s="72">
        <v>0</v>
      </c>
      <c r="I80" s="72">
        <v>0</v>
      </c>
      <c r="J80" s="72">
        <v>0</v>
      </c>
      <c r="K80" s="72">
        <v>0</v>
      </c>
    </row>
    <row r="81" spans="1:11" ht="12.75" customHeight="1" x14ac:dyDescent="0.25">
      <c r="A81" s="229" t="s">
        <v>378</v>
      </c>
      <c r="B81" s="229"/>
      <c r="C81" s="229"/>
      <c r="D81" s="229"/>
      <c r="E81" s="229"/>
      <c r="F81" s="229"/>
      <c r="G81" s="12">
        <v>72</v>
      </c>
      <c r="H81" s="72">
        <v>0</v>
      </c>
      <c r="I81" s="72">
        <v>0</v>
      </c>
      <c r="J81" s="72">
        <v>0</v>
      </c>
      <c r="K81" s="72">
        <v>0</v>
      </c>
    </row>
    <row r="82" spans="1:11" ht="12.75" customHeight="1" x14ac:dyDescent="0.25">
      <c r="A82" s="234" t="s">
        <v>379</v>
      </c>
      <c r="B82" s="234"/>
      <c r="C82" s="234"/>
      <c r="D82" s="234"/>
      <c r="E82" s="234"/>
      <c r="F82" s="234"/>
      <c r="G82" s="12">
        <v>73</v>
      </c>
      <c r="H82" s="72">
        <v>0</v>
      </c>
      <c r="I82" s="72">
        <v>0</v>
      </c>
      <c r="J82" s="72">
        <v>0</v>
      </c>
      <c r="K82" s="72">
        <v>0</v>
      </c>
    </row>
    <row r="83" spans="1:11" ht="12.75" customHeight="1" x14ac:dyDescent="0.25">
      <c r="A83" s="234" t="s">
        <v>380</v>
      </c>
      <c r="B83" s="234"/>
      <c r="C83" s="234"/>
      <c r="D83" s="234"/>
      <c r="E83" s="234"/>
      <c r="F83" s="234"/>
      <c r="G83" s="12">
        <v>74</v>
      </c>
      <c r="H83" s="72">
        <v>0</v>
      </c>
      <c r="I83" s="72">
        <v>0</v>
      </c>
      <c r="J83" s="72">
        <v>0</v>
      </c>
      <c r="K83" s="72">
        <v>0</v>
      </c>
    </row>
    <row r="84" spans="1:11" x14ac:dyDescent="0.25">
      <c r="A84" s="236" t="s">
        <v>112</v>
      </c>
      <c r="B84" s="236"/>
      <c r="C84" s="236"/>
      <c r="D84" s="236"/>
      <c r="E84" s="236"/>
      <c r="F84" s="236"/>
      <c r="G84" s="237"/>
      <c r="H84" s="237"/>
      <c r="I84" s="237"/>
      <c r="J84" s="238"/>
      <c r="K84" s="238"/>
    </row>
    <row r="85" spans="1:11" ht="12.75" customHeight="1" x14ac:dyDescent="0.25">
      <c r="A85" s="240" t="s">
        <v>381</v>
      </c>
      <c r="B85" s="240"/>
      <c r="C85" s="240"/>
      <c r="D85" s="240"/>
      <c r="E85" s="240"/>
      <c r="F85" s="240"/>
      <c r="G85" s="12">
        <v>75</v>
      </c>
      <c r="H85" s="52">
        <f>H86+H87</f>
        <v>5255359</v>
      </c>
      <c r="I85" s="52">
        <f>I86+I87</f>
        <v>1775716</v>
      </c>
      <c r="J85" s="52">
        <f>J86+J87</f>
        <v>7137051</v>
      </c>
      <c r="K85" s="52">
        <f>K86+K87</f>
        <v>2583357</v>
      </c>
    </row>
    <row r="86" spans="1:11" ht="12.75" customHeight="1" x14ac:dyDescent="0.25">
      <c r="A86" s="241" t="s">
        <v>157</v>
      </c>
      <c r="B86" s="241"/>
      <c r="C86" s="241"/>
      <c r="D86" s="241"/>
      <c r="E86" s="241"/>
      <c r="F86" s="241"/>
      <c r="G86" s="11">
        <v>76</v>
      </c>
      <c r="H86" s="53">
        <v>5301040</v>
      </c>
      <c r="I86" s="53">
        <v>1779436</v>
      </c>
      <c r="J86" s="53">
        <v>7165627</v>
      </c>
      <c r="K86" s="53">
        <v>2590711</v>
      </c>
    </row>
    <row r="87" spans="1:11" ht="12.75" customHeight="1" x14ac:dyDescent="0.25">
      <c r="A87" s="241" t="s">
        <v>158</v>
      </c>
      <c r="B87" s="241"/>
      <c r="C87" s="241"/>
      <c r="D87" s="241"/>
      <c r="E87" s="241"/>
      <c r="F87" s="241"/>
      <c r="G87" s="11">
        <v>77</v>
      </c>
      <c r="H87" s="53">
        <v>-45681</v>
      </c>
      <c r="I87" s="53">
        <v>-3720</v>
      </c>
      <c r="J87" s="53">
        <v>-28576</v>
      </c>
      <c r="K87" s="53">
        <v>-7354</v>
      </c>
    </row>
    <row r="88" spans="1:11" x14ac:dyDescent="0.25">
      <c r="A88" s="242" t="s">
        <v>114</v>
      </c>
      <c r="B88" s="242"/>
      <c r="C88" s="242"/>
      <c r="D88" s="242"/>
      <c r="E88" s="242"/>
      <c r="F88" s="242"/>
      <c r="G88" s="243"/>
      <c r="H88" s="243"/>
      <c r="I88" s="243"/>
      <c r="J88" s="238"/>
      <c r="K88" s="238"/>
    </row>
    <row r="89" spans="1:11" ht="12.75" customHeight="1" x14ac:dyDescent="0.25">
      <c r="A89" s="211" t="s">
        <v>159</v>
      </c>
      <c r="B89" s="211"/>
      <c r="C89" s="211"/>
      <c r="D89" s="211"/>
      <c r="E89" s="211"/>
      <c r="F89" s="211"/>
      <c r="G89" s="11">
        <v>78</v>
      </c>
      <c r="H89" s="53">
        <v>5255359</v>
      </c>
      <c r="I89" s="53">
        <v>1775716</v>
      </c>
      <c r="J89" s="53">
        <v>7137051</v>
      </c>
      <c r="K89" s="53">
        <v>2583357</v>
      </c>
    </row>
    <row r="90" spans="1:11" ht="24" customHeight="1" x14ac:dyDescent="0.25">
      <c r="A90" s="196" t="s">
        <v>437</v>
      </c>
      <c r="B90" s="196"/>
      <c r="C90" s="196"/>
      <c r="D90" s="196"/>
      <c r="E90" s="196"/>
      <c r="F90" s="196"/>
      <c r="G90" s="12">
        <v>79</v>
      </c>
      <c r="H90" s="70">
        <f>H91+H98</f>
        <v>0</v>
      </c>
      <c r="I90" s="70">
        <f>I91+I98</f>
        <v>0</v>
      </c>
      <c r="J90" s="70">
        <f t="shared" ref="J90:K90" si="8">J91+J98</f>
        <v>28532</v>
      </c>
      <c r="K90" s="70">
        <f t="shared" si="8"/>
        <v>-22220</v>
      </c>
    </row>
    <row r="91" spans="1:11" ht="24" customHeight="1" x14ac:dyDescent="0.25">
      <c r="A91" s="244" t="s">
        <v>444</v>
      </c>
      <c r="B91" s="244"/>
      <c r="C91" s="244"/>
      <c r="D91" s="244"/>
      <c r="E91" s="244"/>
      <c r="F91" s="244"/>
      <c r="G91" s="12">
        <v>80</v>
      </c>
      <c r="H91" s="70">
        <f>SUM(H92:H96)</f>
        <v>0</v>
      </c>
      <c r="I91" s="70">
        <f>SUM(I92:I96)</f>
        <v>0</v>
      </c>
      <c r="J91" s="70">
        <f t="shared" ref="J91:K91" si="9">SUM(J92:J96)</f>
        <v>0</v>
      </c>
      <c r="K91" s="70">
        <f t="shared" si="9"/>
        <v>0</v>
      </c>
    </row>
    <row r="92" spans="1:11" ht="25.5" customHeight="1" x14ac:dyDescent="0.25">
      <c r="A92" s="233" t="s">
        <v>382</v>
      </c>
      <c r="B92" s="233"/>
      <c r="C92" s="233"/>
      <c r="D92" s="233"/>
      <c r="E92" s="233"/>
      <c r="F92" s="233"/>
      <c r="G92" s="12">
        <v>81</v>
      </c>
      <c r="H92" s="53">
        <v>0</v>
      </c>
      <c r="I92" s="53">
        <v>0</v>
      </c>
      <c r="J92" s="53">
        <v>0</v>
      </c>
      <c r="K92" s="53">
        <v>0</v>
      </c>
    </row>
    <row r="93" spans="1:11" ht="38.25" customHeight="1" x14ac:dyDescent="0.25">
      <c r="A93" s="233" t="s">
        <v>383</v>
      </c>
      <c r="B93" s="233"/>
      <c r="C93" s="233"/>
      <c r="D93" s="233"/>
      <c r="E93" s="233"/>
      <c r="F93" s="233"/>
      <c r="G93" s="12">
        <v>82</v>
      </c>
      <c r="H93" s="53">
        <v>0</v>
      </c>
      <c r="I93" s="53">
        <v>0</v>
      </c>
      <c r="J93" s="53">
        <v>0</v>
      </c>
      <c r="K93" s="53">
        <v>0</v>
      </c>
    </row>
    <row r="94" spans="1:11" ht="38.25" customHeight="1" x14ac:dyDescent="0.25">
      <c r="A94" s="233" t="s">
        <v>384</v>
      </c>
      <c r="B94" s="233"/>
      <c r="C94" s="233"/>
      <c r="D94" s="233"/>
      <c r="E94" s="233"/>
      <c r="F94" s="233"/>
      <c r="G94" s="12">
        <v>83</v>
      </c>
      <c r="H94" s="53">
        <v>0</v>
      </c>
      <c r="I94" s="53">
        <v>0</v>
      </c>
      <c r="J94" s="53">
        <v>0</v>
      </c>
      <c r="K94" s="53">
        <v>0</v>
      </c>
    </row>
    <row r="95" spans="1:11" x14ac:dyDescent="0.25">
      <c r="A95" s="233" t="s">
        <v>385</v>
      </c>
      <c r="B95" s="233"/>
      <c r="C95" s="233"/>
      <c r="D95" s="233"/>
      <c r="E95" s="233"/>
      <c r="F95" s="233"/>
      <c r="G95" s="12">
        <v>84</v>
      </c>
      <c r="H95" s="53">
        <v>0</v>
      </c>
      <c r="I95" s="53">
        <v>0</v>
      </c>
      <c r="J95" s="53">
        <v>0</v>
      </c>
      <c r="K95" s="53">
        <v>0</v>
      </c>
    </row>
    <row r="96" spans="1:11" x14ac:dyDescent="0.25">
      <c r="A96" s="233" t="s">
        <v>386</v>
      </c>
      <c r="B96" s="233"/>
      <c r="C96" s="233"/>
      <c r="D96" s="233"/>
      <c r="E96" s="233"/>
      <c r="F96" s="233"/>
      <c r="G96" s="12">
        <v>85</v>
      </c>
      <c r="H96" s="53">
        <v>0</v>
      </c>
      <c r="I96" s="53">
        <v>0</v>
      </c>
      <c r="J96" s="53">
        <v>0</v>
      </c>
      <c r="K96" s="53">
        <v>0</v>
      </c>
    </row>
    <row r="97" spans="1:11" ht="26.25" customHeight="1" x14ac:dyDescent="0.25">
      <c r="A97" s="233" t="s">
        <v>387</v>
      </c>
      <c r="B97" s="233"/>
      <c r="C97" s="233"/>
      <c r="D97" s="233"/>
      <c r="E97" s="233"/>
      <c r="F97" s="233"/>
      <c r="G97" s="12">
        <v>86</v>
      </c>
      <c r="H97" s="53">
        <v>0</v>
      </c>
      <c r="I97" s="53">
        <v>0</v>
      </c>
      <c r="J97" s="53">
        <v>0</v>
      </c>
      <c r="K97" s="53">
        <v>0</v>
      </c>
    </row>
    <row r="98" spans="1:11" ht="25.5" customHeight="1" x14ac:dyDescent="0.25">
      <c r="A98" s="244" t="s">
        <v>438</v>
      </c>
      <c r="B98" s="244"/>
      <c r="C98" s="244"/>
      <c r="D98" s="244"/>
      <c r="E98" s="244"/>
      <c r="F98" s="244"/>
      <c r="G98" s="12">
        <v>87</v>
      </c>
      <c r="H98" s="70">
        <f>SUM(H99:H106)</f>
        <v>0</v>
      </c>
      <c r="I98" s="70">
        <f>SUM(I99:I106)</f>
        <v>0</v>
      </c>
      <c r="J98" s="70">
        <f t="shared" ref="J98:K98" si="10">SUM(J99:J106)</f>
        <v>28532</v>
      </c>
      <c r="K98" s="70">
        <f t="shared" si="10"/>
        <v>-22220</v>
      </c>
    </row>
    <row r="99" spans="1:11" x14ac:dyDescent="0.25">
      <c r="A99" s="245" t="s">
        <v>160</v>
      </c>
      <c r="B99" s="245"/>
      <c r="C99" s="245"/>
      <c r="D99" s="245"/>
      <c r="E99" s="245"/>
      <c r="F99" s="245"/>
      <c r="G99" s="11">
        <v>88</v>
      </c>
      <c r="H99" s="53">
        <v>0</v>
      </c>
      <c r="I99" s="53">
        <v>0</v>
      </c>
      <c r="J99" s="53">
        <v>28532</v>
      </c>
      <c r="K99" s="53">
        <v>-22220</v>
      </c>
    </row>
    <row r="100" spans="1:11" ht="36" customHeight="1" x14ac:dyDescent="0.25">
      <c r="A100" s="233" t="s">
        <v>388</v>
      </c>
      <c r="B100" s="233"/>
      <c r="C100" s="233"/>
      <c r="D100" s="233"/>
      <c r="E100" s="233"/>
      <c r="F100" s="233"/>
      <c r="G100" s="11">
        <v>89</v>
      </c>
      <c r="H100" s="53">
        <v>0</v>
      </c>
      <c r="I100" s="53">
        <v>0</v>
      </c>
      <c r="J100" s="53">
        <v>0</v>
      </c>
      <c r="K100" s="53">
        <v>0</v>
      </c>
    </row>
    <row r="101" spans="1:11" ht="22.2" customHeight="1" x14ac:dyDescent="0.25">
      <c r="A101" s="245" t="s">
        <v>161</v>
      </c>
      <c r="B101" s="245"/>
      <c r="C101" s="245"/>
      <c r="D101" s="245"/>
      <c r="E101" s="245"/>
      <c r="F101" s="245"/>
      <c r="G101" s="11">
        <v>90</v>
      </c>
      <c r="H101" s="53">
        <v>0</v>
      </c>
      <c r="I101" s="53">
        <v>0</v>
      </c>
      <c r="J101" s="53">
        <v>0</v>
      </c>
      <c r="K101" s="53">
        <v>0</v>
      </c>
    </row>
    <row r="102" spans="1:11" ht="22.2" customHeight="1" x14ac:dyDescent="0.25">
      <c r="A102" s="245" t="s">
        <v>162</v>
      </c>
      <c r="B102" s="245"/>
      <c r="C102" s="245"/>
      <c r="D102" s="245"/>
      <c r="E102" s="245"/>
      <c r="F102" s="245"/>
      <c r="G102" s="11">
        <v>91</v>
      </c>
      <c r="H102" s="53">
        <v>0</v>
      </c>
      <c r="I102" s="53">
        <v>0</v>
      </c>
      <c r="J102" s="53">
        <v>0</v>
      </c>
      <c r="K102" s="53">
        <v>0</v>
      </c>
    </row>
    <row r="103" spans="1:11" ht="22.2" customHeight="1" x14ac:dyDescent="0.25">
      <c r="A103" s="245" t="s">
        <v>163</v>
      </c>
      <c r="B103" s="245"/>
      <c r="C103" s="245"/>
      <c r="D103" s="245"/>
      <c r="E103" s="245"/>
      <c r="F103" s="245"/>
      <c r="G103" s="11">
        <v>92</v>
      </c>
      <c r="H103" s="53">
        <v>0</v>
      </c>
      <c r="I103" s="53">
        <v>0</v>
      </c>
      <c r="J103" s="53">
        <v>0</v>
      </c>
      <c r="K103" s="53">
        <v>0</v>
      </c>
    </row>
    <row r="104" spans="1:11" ht="12.75" customHeight="1" x14ac:dyDescent="0.25">
      <c r="A104" s="233" t="s">
        <v>389</v>
      </c>
      <c r="B104" s="233"/>
      <c r="C104" s="233"/>
      <c r="D104" s="233"/>
      <c r="E104" s="233"/>
      <c r="F104" s="233"/>
      <c r="G104" s="11">
        <v>93</v>
      </c>
      <c r="H104" s="53">
        <v>0</v>
      </c>
      <c r="I104" s="53">
        <v>0</v>
      </c>
      <c r="J104" s="53">
        <v>0</v>
      </c>
      <c r="K104" s="53">
        <v>0</v>
      </c>
    </row>
    <row r="105" spans="1:11" ht="26.25" customHeight="1" x14ac:dyDescent="0.25">
      <c r="A105" s="233" t="s">
        <v>390</v>
      </c>
      <c r="B105" s="233"/>
      <c r="C105" s="233"/>
      <c r="D105" s="233"/>
      <c r="E105" s="233"/>
      <c r="F105" s="233"/>
      <c r="G105" s="11">
        <v>94</v>
      </c>
      <c r="H105" s="53">
        <v>0</v>
      </c>
      <c r="I105" s="53">
        <v>0</v>
      </c>
      <c r="J105" s="53">
        <v>0</v>
      </c>
      <c r="K105" s="53">
        <v>0</v>
      </c>
    </row>
    <row r="106" spans="1:11" x14ac:dyDescent="0.25">
      <c r="A106" s="233" t="s">
        <v>391</v>
      </c>
      <c r="B106" s="233"/>
      <c r="C106" s="233"/>
      <c r="D106" s="233"/>
      <c r="E106" s="233"/>
      <c r="F106" s="233"/>
      <c r="G106" s="11">
        <v>95</v>
      </c>
      <c r="H106" s="53">
        <v>0</v>
      </c>
      <c r="I106" s="53">
        <v>0</v>
      </c>
      <c r="J106" s="53">
        <v>0</v>
      </c>
      <c r="K106" s="53">
        <v>0</v>
      </c>
    </row>
    <row r="107" spans="1:11" ht="24.75" customHeight="1" x14ac:dyDescent="0.25">
      <c r="A107" s="233" t="s">
        <v>392</v>
      </c>
      <c r="B107" s="233"/>
      <c r="C107" s="233"/>
      <c r="D107" s="233"/>
      <c r="E107" s="233"/>
      <c r="F107" s="233"/>
      <c r="G107" s="11">
        <v>96</v>
      </c>
      <c r="H107" s="53">
        <v>0</v>
      </c>
      <c r="I107" s="53">
        <v>0</v>
      </c>
      <c r="J107" s="53">
        <v>0</v>
      </c>
      <c r="K107" s="53">
        <v>0</v>
      </c>
    </row>
    <row r="108" spans="1:11" ht="22.95" customHeight="1" x14ac:dyDescent="0.25">
      <c r="A108" s="196" t="s">
        <v>439</v>
      </c>
      <c r="B108" s="196"/>
      <c r="C108" s="196"/>
      <c r="D108" s="196"/>
      <c r="E108" s="196"/>
      <c r="F108" s="196"/>
      <c r="G108" s="12">
        <v>97</v>
      </c>
      <c r="H108" s="70">
        <f>H91+H98-H107-H97</f>
        <v>0</v>
      </c>
      <c r="I108" s="70">
        <f>I91+I98-I107-I97</f>
        <v>0</v>
      </c>
      <c r="J108" s="70">
        <f t="shared" ref="J108:K108" si="11">J91+J98-J107-J97</f>
        <v>28532</v>
      </c>
      <c r="K108" s="70">
        <f t="shared" si="11"/>
        <v>-22220</v>
      </c>
    </row>
    <row r="109" spans="1:11" ht="12.75" customHeight="1" x14ac:dyDescent="0.25">
      <c r="A109" s="196" t="s">
        <v>393</v>
      </c>
      <c r="B109" s="196"/>
      <c r="C109" s="196"/>
      <c r="D109" s="196"/>
      <c r="E109" s="196"/>
      <c r="F109" s="196"/>
      <c r="G109" s="12">
        <v>98</v>
      </c>
      <c r="H109" s="52">
        <f>H89+H108</f>
        <v>5255359</v>
      </c>
      <c r="I109" s="52">
        <f>I89+I108</f>
        <v>1775716</v>
      </c>
      <c r="J109" s="52">
        <f t="shared" ref="J109:K109" si="12">J89+J108</f>
        <v>7165583</v>
      </c>
      <c r="K109" s="52">
        <f t="shared" si="12"/>
        <v>2561137</v>
      </c>
    </row>
    <row r="110" spans="1:11" x14ac:dyDescent="0.25">
      <c r="A110" s="236" t="s">
        <v>164</v>
      </c>
      <c r="B110" s="236"/>
      <c r="C110" s="236"/>
      <c r="D110" s="236"/>
      <c r="E110" s="236"/>
      <c r="F110" s="236"/>
      <c r="G110" s="237"/>
      <c r="H110" s="237"/>
      <c r="I110" s="237"/>
      <c r="J110" s="238"/>
      <c r="K110" s="238"/>
    </row>
    <row r="111" spans="1:11" ht="12.75" customHeight="1" x14ac:dyDescent="0.25">
      <c r="A111" s="240" t="s">
        <v>394</v>
      </c>
      <c r="B111" s="240"/>
      <c r="C111" s="240"/>
      <c r="D111" s="240"/>
      <c r="E111" s="240"/>
      <c r="F111" s="240"/>
      <c r="G111" s="12">
        <v>99</v>
      </c>
      <c r="H111" s="52">
        <f>H112+H113</f>
        <v>5255359</v>
      </c>
      <c r="I111" s="52">
        <f>I112+I113</f>
        <v>1775716</v>
      </c>
      <c r="J111" s="52">
        <f>J112+J113</f>
        <v>7165583</v>
      </c>
      <c r="K111" s="52">
        <f>K112+K113</f>
        <v>2561137</v>
      </c>
    </row>
    <row r="112" spans="1:11" ht="12.75" customHeight="1" x14ac:dyDescent="0.25">
      <c r="A112" s="241" t="s">
        <v>113</v>
      </c>
      <c r="B112" s="241"/>
      <c r="C112" s="241"/>
      <c r="D112" s="241"/>
      <c r="E112" s="241"/>
      <c r="F112" s="241"/>
      <c r="G112" s="11">
        <v>100</v>
      </c>
      <c r="H112" s="53">
        <v>5301040</v>
      </c>
      <c r="I112" s="53">
        <v>1779436</v>
      </c>
      <c r="J112" s="53">
        <v>7194159</v>
      </c>
      <c r="K112" s="53">
        <v>2568491</v>
      </c>
    </row>
    <row r="113" spans="1:11" ht="12.75" customHeight="1" x14ac:dyDescent="0.25">
      <c r="A113" s="241" t="s">
        <v>165</v>
      </c>
      <c r="B113" s="241"/>
      <c r="C113" s="241"/>
      <c r="D113" s="241"/>
      <c r="E113" s="241"/>
      <c r="F113" s="241"/>
      <c r="G113" s="11">
        <v>101</v>
      </c>
      <c r="H113" s="53">
        <v>-45681</v>
      </c>
      <c r="I113" s="53">
        <v>-3720</v>
      </c>
      <c r="J113" s="53">
        <v>-28576</v>
      </c>
      <c r="K113" s="53">
        <v>-7354</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1" zoomScale="70" zoomScaleNormal="100" zoomScaleSheetLayoutView="70" workbookViewId="0">
      <selection activeCell="H58" sqref="H58:I58"/>
    </sheetView>
  </sheetViews>
  <sheetFormatPr defaultColWidth="9.109375" defaultRowHeight="13.2" x14ac:dyDescent="0.25"/>
  <cols>
    <col min="1" max="7" width="9.109375" style="14"/>
    <col min="8" max="9" width="30.33203125" style="23" customWidth="1"/>
    <col min="10" max="16384" width="9.109375" style="14"/>
  </cols>
  <sheetData>
    <row r="1" spans="1:9" x14ac:dyDescent="0.25">
      <c r="A1" s="246" t="s">
        <v>166</v>
      </c>
      <c r="B1" s="247"/>
      <c r="C1" s="247"/>
      <c r="D1" s="247"/>
      <c r="E1" s="247"/>
      <c r="F1" s="247"/>
      <c r="G1" s="247"/>
      <c r="H1" s="247"/>
      <c r="I1" s="247"/>
    </row>
    <row r="2" spans="1:9" x14ac:dyDescent="0.25">
      <c r="A2" s="248" t="s">
        <v>478</v>
      </c>
      <c r="B2" s="200"/>
      <c r="C2" s="200"/>
      <c r="D2" s="200"/>
      <c r="E2" s="200"/>
      <c r="F2" s="200"/>
      <c r="G2" s="200"/>
      <c r="H2" s="200"/>
      <c r="I2" s="200"/>
    </row>
    <row r="3" spans="1:9" x14ac:dyDescent="0.25">
      <c r="A3" s="250" t="s">
        <v>448</v>
      </c>
      <c r="B3" s="251"/>
      <c r="C3" s="251"/>
      <c r="D3" s="251"/>
      <c r="E3" s="251"/>
      <c r="F3" s="251"/>
      <c r="G3" s="251"/>
      <c r="H3" s="251"/>
      <c r="I3" s="251"/>
    </row>
    <row r="4" spans="1:9" x14ac:dyDescent="0.25">
      <c r="A4" s="249" t="s">
        <v>477</v>
      </c>
      <c r="B4" s="204"/>
      <c r="C4" s="204"/>
      <c r="D4" s="204"/>
      <c r="E4" s="204"/>
      <c r="F4" s="204"/>
      <c r="G4" s="204"/>
      <c r="H4" s="204"/>
      <c r="I4" s="205"/>
    </row>
    <row r="5" spans="1:9" ht="22.2" x14ac:dyDescent="0.25">
      <c r="A5" s="254" t="s">
        <v>2</v>
      </c>
      <c r="B5" s="209"/>
      <c r="C5" s="209"/>
      <c r="D5" s="209"/>
      <c r="E5" s="209"/>
      <c r="F5" s="209"/>
      <c r="G5" s="61" t="s">
        <v>103</v>
      </c>
      <c r="H5" s="62" t="s">
        <v>301</v>
      </c>
      <c r="I5" s="62" t="s">
        <v>279</v>
      </c>
    </row>
    <row r="6" spans="1:9" x14ac:dyDescent="0.25">
      <c r="A6" s="255">
        <v>1</v>
      </c>
      <c r="B6" s="209"/>
      <c r="C6" s="209"/>
      <c r="D6" s="209"/>
      <c r="E6" s="209"/>
      <c r="F6" s="209"/>
      <c r="G6" s="63">
        <v>2</v>
      </c>
      <c r="H6" s="62" t="s">
        <v>167</v>
      </c>
      <c r="I6" s="62" t="s">
        <v>168</v>
      </c>
    </row>
    <row r="7" spans="1:9" x14ac:dyDescent="0.25">
      <c r="A7" s="256" t="s">
        <v>169</v>
      </c>
      <c r="B7" s="256"/>
      <c r="C7" s="256"/>
      <c r="D7" s="256"/>
      <c r="E7" s="256"/>
      <c r="F7" s="256"/>
      <c r="G7" s="256"/>
      <c r="H7" s="256"/>
      <c r="I7" s="256"/>
    </row>
    <row r="8" spans="1:9" ht="12.75" customHeight="1" x14ac:dyDescent="0.25">
      <c r="A8" s="194" t="s">
        <v>170</v>
      </c>
      <c r="B8" s="194"/>
      <c r="C8" s="194"/>
      <c r="D8" s="194"/>
      <c r="E8" s="194"/>
      <c r="F8" s="194"/>
      <c r="G8" s="64">
        <v>1</v>
      </c>
      <c r="H8" s="65">
        <v>6400955</v>
      </c>
      <c r="I8" s="65">
        <v>8379915</v>
      </c>
    </row>
    <row r="9" spans="1:9" ht="12.75" customHeight="1" x14ac:dyDescent="0.25">
      <c r="A9" s="253" t="s">
        <v>171</v>
      </c>
      <c r="B9" s="253"/>
      <c r="C9" s="253"/>
      <c r="D9" s="253"/>
      <c r="E9" s="253"/>
      <c r="F9" s="253"/>
      <c r="G9" s="66">
        <v>2</v>
      </c>
      <c r="H9" s="67">
        <f>H10+H11+H12+H13+H14+H15+H16+H17</f>
        <v>14421916</v>
      </c>
      <c r="I9" s="67">
        <f>I10+I11+I12+I13+I14+I15+I16+I17</f>
        <v>14238339</v>
      </c>
    </row>
    <row r="10" spans="1:9" ht="12.75" customHeight="1" x14ac:dyDescent="0.25">
      <c r="A10" s="230" t="s">
        <v>172</v>
      </c>
      <c r="B10" s="230"/>
      <c r="C10" s="230"/>
      <c r="D10" s="230"/>
      <c r="E10" s="230"/>
      <c r="F10" s="230"/>
      <c r="G10" s="64">
        <v>3</v>
      </c>
      <c r="H10" s="65">
        <v>9913848</v>
      </c>
      <c r="I10" s="65">
        <v>11037735</v>
      </c>
    </row>
    <row r="11" spans="1:9" ht="22.2" customHeight="1" x14ac:dyDescent="0.25">
      <c r="A11" s="230" t="s">
        <v>173</v>
      </c>
      <c r="B11" s="230"/>
      <c r="C11" s="230"/>
      <c r="D11" s="230"/>
      <c r="E11" s="230"/>
      <c r="F11" s="230"/>
      <c r="G11" s="64">
        <v>4</v>
      </c>
      <c r="H11" s="65">
        <v>-432740</v>
      </c>
      <c r="I11" s="65">
        <v>-1209447</v>
      </c>
    </row>
    <row r="12" spans="1:9" ht="23.4" customHeight="1" x14ac:dyDescent="0.25">
      <c r="A12" s="230" t="s">
        <v>174</v>
      </c>
      <c r="B12" s="230"/>
      <c r="C12" s="230"/>
      <c r="D12" s="230"/>
      <c r="E12" s="230"/>
      <c r="F12" s="230"/>
      <c r="G12" s="64">
        <v>5</v>
      </c>
      <c r="H12" s="65">
        <v>308740</v>
      </c>
      <c r="I12" s="65">
        <v>504237</v>
      </c>
    </row>
    <row r="13" spans="1:9" ht="12.75" customHeight="1" x14ac:dyDescent="0.25">
      <c r="A13" s="230" t="s">
        <v>175</v>
      </c>
      <c r="B13" s="230"/>
      <c r="C13" s="230"/>
      <c r="D13" s="230"/>
      <c r="E13" s="230"/>
      <c r="F13" s="230"/>
      <c r="G13" s="64">
        <v>6</v>
      </c>
      <c r="H13" s="65">
        <v>-21207</v>
      </c>
      <c r="I13" s="65">
        <v>-100358</v>
      </c>
    </row>
    <row r="14" spans="1:9" ht="12.75" customHeight="1" x14ac:dyDescent="0.25">
      <c r="A14" s="230" t="s">
        <v>176</v>
      </c>
      <c r="B14" s="230"/>
      <c r="C14" s="230"/>
      <c r="D14" s="230"/>
      <c r="E14" s="230"/>
      <c r="F14" s="230"/>
      <c r="G14" s="64">
        <v>7</v>
      </c>
      <c r="H14" s="65">
        <v>2656877</v>
      </c>
      <c r="I14" s="65">
        <v>3340843</v>
      </c>
    </row>
    <row r="15" spans="1:9" ht="12.75" customHeight="1" x14ac:dyDescent="0.25">
      <c r="A15" s="230" t="s">
        <v>177</v>
      </c>
      <c r="B15" s="230"/>
      <c r="C15" s="230"/>
      <c r="D15" s="230"/>
      <c r="E15" s="230"/>
      <c r="F15" s="230"/>
      <c r="G15" s="64">
        <v>8</v>
      </c>
      <c r="H15" s="65">
        <v>-181710</v>
      </c>
      <c r="I15" s="65">
        <v>0</v>
      </c>
    </row>
    <row r="16" spans="1:9" ht="12.75" customHeight="1" x14ac:dyDescent="0.25">
      <c r="A16" s="230" t="s">
        <v>178</v>
      </c>
      <c r="B16" s="230"/>
      <c r="C16" s="230"/>
      <c r="D16" s="230"/>
      <c r="E16" s="230"/>
      <c r="F16" s="230"/>
      <c r="G16" s="64">
        <v>9</v>
      </c>
      <c r="H16" s="65">
        <v>-58942</v>
      </c>
      <c r="I16" s="65">
        <v>26667</v>
      </c>
    </row>
    <row r="17" spans="1:9" ht="25.2" customHeight="1" x14ac:dyDescent="0.25">
      <c r="A17" s="230" t="s">
        <v>179</v>
      </c>
      <c r="B17" s="230"/>
      <c r="C17" s="230"/>
      <c r="D17" s="230"/>
      <c r="E17" s="230"/>
      <c r="F17" s="230"/>
      <c r="G17" s="64">
        <v>10</v>
      </c>
      <c r="H17" s="65">
        <v>2237050</v>
      </c>
      <c r="I17" s="65">
        <v>638662</v>
      </c>
    </row>
    <row r="18" spans="1:9" ht="28.2" customHeight="1" x14ac:dyDescent="0.25">
      <c r="A18" s="252" t="s">
        <v>306</v>
      </c>
      <c r="B18" s="252"/>
      <c r="C18" s="252"/>
      <c r="D18" s="252"/>
      <c r="E18" s="252"/>
      <c r="F18" s="252"/>
      <c r="G18" s="66">
        <v>11</v>
      </c>
      <c r="H18" s="67">
        <f>H8+H9</f>
        <v>20822871</v>
      </c>
      <c r="I18" s="67">
        <f>I8+I9</f>
        <v>22618254</v>
      </c>
    </row>
    <row r="19" spans="1:9" ht="12.75" customHeight="1" x14ac:dyDescent="0.25">
      <c r="A19" s="253" t="s">
        <v>180</v>
      </c>
      <c r="B19" s="253"/>
      <c r="C19" s="253"/>
      <c r="D19" s="253"/>
      <c r="E19" s="253"/>
      <c r="F19" s="253"/>
      <c r="G19" s="66">
        <v>12</v>
      </c>
      <c r="H19" s="67">
        <f>H20+H21+H22+H23</f>
        <v>-15831000</v>
      </c>
      <c r="I19" s="67">
        <f>I20+I21+I22+I23</f>
        <v>-13060000</v>
      </c>
    </row>
    <row r="20" spans="1:9" ht="12.75" customHeight="1" x14ac:dyDescent="0.25">
      <c r="A20" s="230" t="s">
        <v>181</v>
      </c>
      <c r="B20" s="230"/>
      <c r="C20" s="230"/>
      <c r="D20" s="230"/>
      <c r="E20" s="230"/>
      <c r="F20" s="230"/>
      <c r="G20" s="64">
        <v>13</v>
      </c>
      <c r="H20" s="65">
        <v>15123000</v>
      </c>
      <c r="I20" s="65">
        <v>764000</v>
      </c>
    </row>
    <row r="21" spans="1:9" ht="12.75" customHeight="1" x14ac:dyDescent="0.25">
      <c r="A21" s="230" t="s">
        <v>182</v>
      </c>
      <c r="B21" s="230"/>
      <c r="C21" s="230"/>
      <c r="D21" s="230"/>
      <c r="E21" s="230"/>
      <c r="F21" s="230"/>
      <c r="G21" s="64">
        <v>14</v>
      </c>
      <c r="H21" s="65">
        <v>-6566000</v>
      </c>
      <c r="I21" s="65">
        <v>-3971000</v>
      </c>
    </row>
    <row r="22" spans="1:9" ht="12.75" customHeight="1" x14ac:dyDescent="0.25">
      <c r="A22" s="230" t="s">
        <v>183</v>
      </c>
      <c r="B22" s="230"/>
      <c r="C22" s="230"/>
      <c r="D22" s="230"/>
      <c r="E22" s="230"/>
      <c r="F22" s="230"/>
      <c r="G22" s="64">
        <v>15</v>
      </c>
      <c r="H22" s="65">
        <v>-24388000</v>
      </c>
      <c r="I22" s="65">
        <v>-9853000</v>
      </c>
    </row>
    <row r="23" spans="1:9" ht="12.75" customHeight="1" x14ac:dyDescent="0.25">
      <c r="A23" s="230" t="s">
        <v>184</v>
      </c>
      <c r="B23" s="230"/>
      <c r="C23" s="230"/>
      <c r="D23" s="230"/>
      <c r="E23" s="230"/>
      <c r="F23" s="230"/>
      <c r="G23" s="64">
        <v>16</v>
      </c>
      <c r="H23" s="65">
        <v>0</v>
      </c>
      <c r="I23" s="65">
        <v>0</v>
      </c>
    </row>
    <row r="24" spans="1:9" ht="12.75" customHeight="1" x14ac:dyDescent="0.25">
      <c r="A24" s="252" t="s">
        <v>185</v>
      </c>
      <c r="B24" s="252"/>
      <c r="C24" s="252"/>
      <c r="D24" s="252"/>
      <c r="E24" s="252"/>
      <c r="F24" s="252"/>
      <c r="G24" s="66">
        <v>17</v>
      </c>
      <c r="H24" s="67">
        <f>H18+H19</f>
        <v>4991871</v>
      </c>
      <c r="I24" s="67">
        <f>I18+I19</f>
        <v>9558254</v>
      </c>
    </row>
    <row r="25" spans="1:9" ht="12.75" customHeight="1" x14ac:dyDescent="0.25">
      <c r="A25" s="194" t="s">
        <v>186</v>
      </c>
      <c r="B25" s="194"/>
      <c r="C25" s="194"/>
      <c r="D25" s="194"/>
      <c r="E25" s="194"/>
      <c r="F25" s="194"/>
      <c r="G25" s="64">
        <v>18</v>
      </c>
      <c r="H25" s="65">
        <v>-2059000</v>
      </c>
      <c r="I25" s="65">
        <v>-2400859</v>
      </c>
    </row>
    <row r="26" spans="1:9" ht="12.75" customHeight="1" x14ac:dyDescent="0.25">
      <c r="A26" s="194" t="s">
        <v>187</v>
      </c>
      <c r="B26" s="194"/>
      <c r="C26" s="194"/>
      <c r="D26" s="194"/>
      <c r="E26" s="194"/>
      <c r="F26" s="194"/>
      <c r="G26" s="64">
        <v>19</v>
      </c>
      <c r="H26" s="65">
        <v>-2606000</v>
      </c>
      <c r="I26" s="65">
        <v>-936000</v>
      </c>
    </row>
    <row r="27" spans="1:9" ht="25.95" customHeight="1" x14ac:dyDescent="0.25">
      <c r="A27" s="257" t="s">
        <v>188</v>
      </c>
      <c r="B27" s="257"/>
      <c r="C27" s="257"/>
      <c r="D27" s="257"/>
      <c r="E27" s="257"/>
      <c r="F27" s="257"/>
      <c r="G27" s="66">
        <v>20</v>
      </c>
      <c r="H27" s="67">
        <f>H24+H25+H26</f>
        <v>326871</v>
      </c>
      <c r="I27" s="67">
        <f>I24+I25+I26</f>
        <v>6221395</v>
      </c>
    </row>
    <row r="28" spans="1:9" x14ac:dyDescent="0.25">
      <c r="A28" s="256" t="s">
        <v>189</v>
      </c>
      <c r="B28" s="256"/>
      <c r="C28" s="256"/>
      <c r="D28" s="256"/>
      <c r="E28" s="256"/>
      <c r="F28" s="256"/>
      <c r="G28" s="256"/>
      <c r="H28" s="256"/>
      <c r="I28" s="256"/>
    </row>
    <row r="29" spans="1:9" ht="30.6" customHeight="1" x14ac:dyDescent="0.25">
      <c r="A29" s="194" t="s">
        <v>190</v>
      </c>
      <c r="B29" s="194"/>
      <c r="C29" s="194"/>
      <c r="D29" s="194"/>
      <c r="E29" s="194"/>
      <c r="F29" s="194"/>
      <c r="G29" s="64">
        <v>21</v>
      </c>
      <c r="H29" s="68">
        <v>532740</v>
      </c>
      <c r="I29" s="68">
        <v>567447</v>
      </c>
    </row>
    <row r="30" spans="1:9" ht="12.75" customHeight="1" x14ac:dyDescent="0.25">
      <c r="A30" s="194" t="s">
        <v>191</v>
      </c>
      <c r="B30" s="194"/>
      <c r="C30" s="194"/>
      <c r="D30" s="194"/>
      <c r="E30" s="194"/>
      <c r="F30" s="194"/>
      <c r="G30" s="64">
        <v>22</v>
      </c>
      <c r="H30" s="68">
        <v>0</v>
      </c>
      <c r="I30" s="68">
        <v>0</v>
      </c>
    </row>
    <row r="31" spans="1:9" ht="12.75" customHeight="1" x14ac:dyDescent="0.25">
      <c r="A31" s="194" t="s">
        <v>192</v>
      </c>
      <c r="B31" s="194"/>
      <c r="C31" s="194"/>
      <c r="D31" s="194"/>
      <c r="E31" s="194"/>
      <c r="F31" s="194"/>
      <c r="G31" s="64">
        <v>23</v>
      </c>
      <c r="H31" s="68">
        <v>0</v>
      </c>
      <c r="I31" s="68">
        <v>0</v>
      </c>
    </row>
    <row r="32" spans="1:9" ht="12.75" customHeight="1" x14ac:dyDescent="0.25">
      <c r="A32" s="194" t="s">
        <v>193</v>
      </c>
      <c r="B32" s="194"/>
      <c r="C32" s="194"/>
      <c r="D32" s="194"/>
      <c r="E32" s="194"/>
      <c r="F32" s="194"/>
      <c r="G32" s="64">
        <v>24</v>
      </c>
      <c r="H32" s="68">
        <v>0</v>
      </c>
      <c r="I32" s="68">
        <v>0</v>
      </c>
    </row>
    <row r="33" spans="1:9" ht="12.75" customHeight="1" x14ac:dyDescent="0.25">
      <c r="A33" s="194" t="s">
        <v>194</v>
      </c>
      <c r="B33" s="194"/>
      <c r="C33" s="194"/>
      <c r="D33" s="194"/>
      <c r="E33" s="194"/>
      <c r="F33" s="194"/>
      <c r="G33" s="64">
        <v>25</v>
      </c>
      <c r="H33" s="68">
        <v>217000</v>
      </c>
      <c r="I33" s="68">
        <v>0</v>
      </c>
    </row>
    <row r="34" spans="1:9" ht="12.75" customHeight="1" x14ac:dyDescent="0.25">
      <c r="A34" s="194" t="s">
        <v>195</v>
      </c>
      <c r="B34" s="194"/>
      <c r="C34" s="194"/>
      <c r="D34" s="194"/>
      <c r="E34" s="194"/>
      <c r="F34" s="194"/>
      <c r="G34" s="64">
        <v>26</v>
      </c>
      <c r="H34" s="68">
        <v>0</v>
      </c>
      <c r="I34" s="68">
        <v>0</v>
      </c>
    </row>
    <row r="35" spans="1:9" ht="26.4" customHeight="1" x14ac:dyDescent="0.25">
      <c r="A35" s="252" t="s">
        <v>196</v>
      </c>
      <c r="B35" s="252"/>
      <c r="C35" s="252"/>
      <c r="D35" s="252"/>
      <c r="E35" s="252"/>
      <c r="F35" s="252"/>
      <c r="G35" s="66">
        <v>27</v>
      </c>
      <c r="H35" s="69">
        <f>H29+H30+H31+H32+H33+H34</f>
        <v>749740</v>
      </c>
      <c r="I35" s="69">
        <f>I29+I30+I31+I32+I33+I34</f>
        <v>567447</v>
      </c>
    </row>
    <row r="36" spans="1:9" ht="22.95" customHeight="1" x14ac:dyDescent="0.25">
      <c r="A36" s="194" t="s">
        <v>197</v>
      </c>
      <c r="B36" s="194"/>
      <c r="C36" s="194"/>
      <c r="D36" s="194"/>
      <c r="E36" s="194"/>
      <c r="F36" s="194"/>
      <c r="G36" s="64">
        <v>28</v>
      </c>
      <c r="H36" s="68">
        <v>-8289000</v>
      </c>
      <c r="I36" s="68">
        <v>-5122885</v>
      </c>
    </row>
    <row r="37" spans="1:9" ht="12.75" customHeight="1" x14ac:dyDescent="0.25">
      <c r="A37" s="194" t="s">
        <v>198</v>
      </c>
      <c r="B37" s="194"/>
      <c r="C37" s="194"/>
      <c r="D37" s="194"/>
      <c r="E37" s="194"/>
      <c r="F37" s="194"/>
      <c r="G37" s="64">
        <v>29</v>
      </c>
      <c r="H37" s="68">
        <v>0</v>
      </c>
      <c r="I37" s="68">
        <v>0</v>
      </c>
    </row>
    <row r="38" spans="1:9" ht="12.75" customHeight="1" x14ac:dyDescent="0.25">
      <c r="A38" s="194" t="s">
        <v>199</v>
      </c>
      <c r="B38" s="194"/>
      <c r="C38" s="194"/>
      <c r="D38" s="194"/>
      <c r="E38" s="194"/>
      <c r="F38" s="194"/>
      <c r="G38" s="64">
        <v>30</v>
      </c>
      <c r="H38" s="68">
        <v>0</v>
      </c>
      <c r="I38" s="68">
        <v>0</v>
      </c>
    </row>
    <row r="39" spans="1:9" ht="12.75" customHeight="1" x14ac:dyDescent="0.25">
      <c r="A39" s="194" t="s">
        <v>200</v>
      </c>
      <c r="B39" s="194"/>
      <c r="C39" s="194"/>
      <c r="D39" s="194"/>
      <c r="E39" s="194"/>
      <c r="F39" s="194"/>
      <c r="G39" s="64">
        <v>31</v>
      </c>
      <c r="H39" s="68">
        <v>-5080</v>
      </c>
      <c r="I39" s="68">
        <v>0</v>
      </c>
    </row>
    <row r="40" spans="1:9" ht="12.75" customHeight="1" x14ac:dyDescent="0.25">
      <c r="A40" s="194" t="s">
        <v>201</v>
      </c>
      <c r="B40" s="194"/>
      <c r="C40" s="194"/>
      <c r="D40" s="194"/>
      <c r="E40" s="194"/>
      <c r="F40" s="194"/>
      <c r="G40" s="64">
        <v>32</v>
      </c>
      <c r="H40" s="68">
        <v>0</v>
      </c>
      <c r="I40" s="68">
        <v>0</v>
      </c>
    </row>
    <row r="41" spans="1:9" ht="24" customHeight="1" x14ac:dyDescent="0.25">
      <c r="A41" s="252" t="s">
        <v>202</v>
      </c>
      <c r="B41" s="252"/>
      <c r="C41" s="252"/>
      <c r="D41" s="252"/>
      <c r="E41" s="252"/>
      <c r="F41" s="252"/>
      <c r="G41" s="66">
        <v>33</v>
      </c>
      <c r="H41" s="69">
        <f>H36+H37+H38+H39+H40</f>
        <v>-8294080</v>
      </c>
      <c r="I41" s="69">
        <f>I36+I37+I38+I39+I40</f>
        <v>-5122885</v>
      </c>
    </row>
    <row r="42" spans="1:9" ht="29.4" customHeight="1" x14ac:dyDescent="0.25">
      <c r="A42" s="257" t="s">
        <v>203</v>
      </c>
      <c r="B42" s="257"/>
      <c r="C42" s="257"/>
      <c r="D42" s="257"/>
      <c r="E42" s="257"/>
      <c r="F42" s="257"/>
      <c r="G42" s="66">
        <v>34</v>
      </c>
      <c r="H42" s="69">
        <f>H35+H41</f>
        <v>-7544340</v>
      </c>
      <c r="I42" s="69">
        <f>I35+I41</f>
        <v>-4555438</v>
      </c>
    </row>
    <row r="43" spans="1:9" x14ac:dyDescent="0.25">
      <c r="A43" s="256" t="s">
        <v>204</v>
      </c>
      <c r="B43" s="256"/>
      <c r="C43" s="256"/>
      <c r="D43" s="256"/>
      <c r="E43" s="256"/>
      <c r="F43" s="256"/>
      <c r="G43" s="256"/>
      <c r="H43" s="256"/>
      <c r="I43" s="256"/>
    </row>
    <row r="44" spans="1:9" ht="12.75" customHeight="1" x14ac:dyDescent="0.25">
      <c r="A44" s="194" t="s">
        <v>205</v>
      </c>
      <c r="B44" s="194"/>
      <c r="C44" s="194"/>
      <c r="D44" s="194"/>
      <c r="E44" s="194"/>
      <c r="F44" s="194"/>
      <c r="G44" s="64">
        <v>35</v>
      </c>
      <c r="H44" s="68">
        <v>0</v>
      </c>
      <c r="I44" s="68">
        <v>0</v>
      </c>
    </row>
    <row r="45" spans="1:9" ht="25.2" customHeight="1" x14ac:dyDescent="0.25">
      <c r="A45" s="194" t="s">
        <v>206</v>
      </c>
      <c r="B45" s="194"/>
      <c r="C45" s="194"/>
      <c r="D45" s="194"/>
      <c r="E45" s="194"/>
      <c r="F45" s="194"/>
      <c r="G45" s="64">
        <v>36</v>
      </c>
      <c r="H45" s="68">
        <v>0</v>
      </c>
      <c r="I45" s="68">
        <v>0</v>
      </c>
    </row>
    <row r="46" spans="1:9" ht="12.75" customHeight="1" x14ac:dyDescent="0.25">
      <c r="A46" s="194" t="s">
        <v>207</v>
      </c>
      <c r="B46" s="194"/>
      <c r="C46" s="194"/>
      <c r="D46" s="194"/>
      <c r="E46" s="194"/>
      <c r="F46" s="194"/>
      <c r="G46" s="64">
        <v>37</v>
      </c>
      <c r="H46" s="68">
        <v>59634256</v>
      </c>
      <c r="I46" s="68">
        <v>11156909</v>
      </c>
    </row>
    <row r="47" spans="1:9" ht="12.75" customHeight="1" x14ac:dyDescent="0.25">
      <c r="A47" s="194" t="s">
        <v>208</v>
      </c>
      <c r="B47" s="194"/>
      <c r="C47" s="194"/>
      <c r="D47" s="194"/>
      <c r="E47" s="194"/>
      <c r="F47" s="194"/>
      <c r="G47" s="64">
        <v>38</v>
      </c>
      <c r="H47" s="68">
        <v>0</v>
      </c>
      <c r="I47" s="68">
        <v>0</v>
      </c>
    </row>
    <row r="48" spans="1:9" ht="22.2" customHeight="1" x14ac:dyDescent="0.25">
      <c r="A48" s="252" t="s">
        <v>209</v>
      </c>
      <c r="B48" s="252"/>
      <c r="C48" s="252"/>
      <c r="D48" s="252"/>
      <c r="E48" s="252"/>
      <c r="F48" s="252"/>
      <c r="G48" s="66">
        <v>39</v>
      </c>
      <c r="H48" s="69">
        <f>H44+H45+H46+H47</f>
        <v>59634256</v>
      </c>
      <c r="I48" s="69">
        <f>I44+I45+I46+I47</f>
        <v>11156909</v>
      </c>
    </row>
    <row r="49" spans="1:9" ht="24.6" customHeight="1" x14ac:dyDescent="0.25">
      <c r="A49" s="194" t="s">
        <v>305</v>
      </c>
      <c r="B49" s="194"/>
      <c r="C49" s="194"/>
      <c r="D49" s="194"/>
      <c r="E49" s="194"/>
      <c r="F49" s="194"/>
      <c r="G49" s="64">
        <v>40</v>
      </c>
      <c r="H49" s="68">
        <v>-48708798</v>
      </c>
      <c r="I49" s="68">
        <v>-13876603</v>
      </c>
    </row>
    <row r="50" spans="1:9" ht="12.75" customHeight="1" x14ac:dyDescent="0.25">
      <c r="A50" s="194" t="s">
        <v>210</v>
      </c>
      <c r="B50" s="194"/>
      <c r="C50" s="194"/>
      <c r="D50" s="194"/>
      <c r="E50" s="194"/>
      <c r="F50" s="194"/>
      <c r="G50" s="64">
        <v>41</v>
      </c>
      <c r="H50" s="68">
        <v>-3555174</v>
      </c>
      <c r="I50" s="68">
        <v>-1974000</v>
      </c>
    </row>
    <row r="51" spans="1:9" ht="12.75" customHeight="1" x14ac:dyDescent="0.25">
      <c r="A51" s="194" t="s">
        <v>211</v>
      </c>
      <c r="B51" s="194"/>
      <c r="C51" s="194"/>
      <c r="D51" s="194"/>
      <c r="E51" s="194"/>
      <c r="F51" s="194"/>
      <c r="G51" s="64">
        <v>42</v>
      </c>
      <c r="H51" s="68">
        <v>-6218230</v>
      </c>
      <c r="I51" s="68">
        <v>-8867000</v>
      </c>
    </row>
    <row r="52" spans="1:9" ht="22.95" customHeight="1" x14ac:dyDescent="0.25">
      <c r="A52" s="194" t="s">
        <v>212</v>
      </c>
      <c r="B52" s="194"/>
      <c r="C52" s="194"/>
      <c r="D52" s="194"/>
      <c r="E52" s="194"/>
      <c r="F52" s="194"/>
      <c r="G52" s="64">
        <v>43</v>
      </c>
      <c r="H52" s="68">
        <v>-175680</v>
      </c>
      <c r="I52" s="68">
        <v>-110336</v>
      </c>
    </row>
    <row r="53" spans="1:9" ht="12.75" customHeight="1" x14ac:dyDescent="0.25">
      <c r="A53" s="194" t="s">
        <v>213</v>
      </c>
      <c r="B53" s="194"/>
      <c r="C53" s="194"/>
      <c r="D53" s="194"/>
      <c r="E53" s="194"/>
      <c r="F53" s="194"/>
      <c r="G53" s="64">
        <v>44</v>
      </c>
      <c r="H53" s="68">
        <v>0</v>
      </c>
      <c r="I53" s="68">
        <v>0</v>
      </c>
    </row>
    <row r="54" spans="1:9" ht="30.6" customHeight="1" x14ac:dyDescent="0.25">
      <c r="A54" s="252" t="s">
        <v>214</v>
      </c>
      <c r="B54" s="252"/>
      <c r="C54" s="252"/>
      <c r="D54" s="252"/>
      <c r="E54" s="252"/>
      <c r="F54" s="252"/>
      <c r="G54" s="66">
        <v>45</v>
      </c>
      <c r="H54" s="69">
        <f>H49+H50+H51+H52+H53</f>
        <v>-58657882</v>
      </c>
      <c r="I54" s="69">
        <f>I49+I50+I51+I52+I53</f>
        <v>-24827939</v>
      </c>
    </row>
    <row r="55" spans="1:9" ht="29.4" customHeight="1" x14ac:dyDescent="0.25">
      <c r="A55" s="257" t="s">
        <v>215</v>
      </c>
      <c r="B55" s="257"/>
      <c r="C55" s="257"/>
      <c r="D55" s="257"/>
      <c r="E55" s="257"/>
      <c r="F55" s="257"/>
      <c r="G55" s="66">
        <v>46</v>
      </c>
      <c r="H55" s="69">
        <f>H48+H54</f>
        <v>976374</v>
      </c>
      <c r="I55" s="69">
        <f>I48+I54</f>
        <v>-13671030</v>
      </c>
    </row>
    <row r="56" spans="1:9" x14ac:dyDescent="0.25">
      <c r="A56" s="194" t="s">
        <v>216</v>
      </c>
      <c r="B56" s="194"/>
      <c r="C56" s="194"/>
      <c r="D56" s="194"/>
      <c r="E56" s="194"/>
      <c r="F56" s="194"/>
      <c r="G56" s="64">
        <v>47</v>
      </c>
      <c r="H56" s="68">
        <v>0</v>
      </c>
      <c r="I56" s="68">
        <v>0</v>
      </c>
    </row>
    <row r="57" spans="1:9" ht="26.4" customHeight="1" x14ac:dyDescent="0.25">
      <c r="A57" s="257" t="s">
        <v>217</v>
      </c>
      <c r="B57" s="257"/>
      <c r="C57" s="257"/>
      <c r="D57" s="257"/>
      <c r="E57" s="257"/>
      <c r="F57" s="257"/>
      <c r="G57" s="66">
        <v>48</v>
      </c>
      <c r="H57" s="69">
        <f>H27+H42+H55+H56</f>
        <v>-6241095</v>
      </c>
      <c r="I57" s="69">
        <f>I27+I42+I55+I56</f>
        <v>-12005073</v>
      </c>
    </row>
    <row r="58" spans="1:9" x14ac:dyDescent="0.25">
      <c r="A58" s="258" t="s">
        <v>218</v>
      </c>
      <c r="B58" s="258"/>
      <c r="C58" s="258"/>
      <c r="D58" s="258"/>
      <c r="E58" s="258"/>
      <c r="F58" s="258"/>
      <c r="G58" s="64">
        <v>49</v>
      </c>
      <c r="H58" s="68">
        <v>13705929</v>
      </c>
      <c r="I58" s="68">
        <v>21738252</v>
      </c>
    </row>
    <row r="59" spans="1:9" ht="31.2" customHeight="1" x14ac:dyDescent="0.25">
      <c r="A59" s="257" t="s">
        <v>219</v>
      </c>
      <c r="B59" s="257"/>
      <c r="C59" s="257"/>
      <c r="D59" s="257"/>
      <c r="E59" s="257"/>
      <c r="F59" s="257"/>
      <c r="G59" s="66">
        <v>50</v>
      </c>
      <c r="H59" s="69">
        <f>H57+H58</f>
        <v>7464834</v>
      </c>
      <c r="I59" s="69">
        <f>I57+I58</f>
        <v>9733179</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A34" zoomScale="85" zoomScaleNormal="100" zoomScaleSheetLayoutView="85" workbookViewId="0">
      <selection activeCell="H52" sqref="H52:I52"/>
    </sheetView>
  </sheetViews>
  <sheetFormatPr defaultRowHeight="13.2" x14ac:dyDescent="0.25"/>
  <cols>
    <col min="1" max="7" width="9.109375" style="13"/>
    <col min="8" max="9" width="22.109375" style="20" customWidth="1"/>
    <col min="10" max="10" width="12" style="13" bestFit="1" customWidth="1"/>
    <col min="11" max="11" width="10.33203125" style="13" bestFit="1" customWidth="1"/>
    <col min="12" max="12" width="12.33203125" style="13" bestFit="1" customWidth="1"/>
    <col min="13" max="263" width="9.109375" style="13"/>
    <col min="264" max="265" width="9.88671875" style="13" bestFit="1" customWidth="1"/>
    <col min="266" max="266" width="12" style="13" bestFit="1" customWidth="1"/>
    <col min="267" max="267" width="10.33203125" style="13" bestFit="1" customWidth="1"/>
    <col min="268" max="268" width="12.33203125" style="13" bestFit="1" customWidth="1"/>
    <col min="269" max="519" width="9.109375" style="13"/>
    <col min="520" max="521" width="9.88671875" style="13" bestFit="1" customWidth="1"/>
    <col min="522" max="522" width="12" style="13" bestFit="1" customWidth="1"/>
    <col min="523" max="523" width="10.33203125" style="13" bestFit="1" customWidth="1"/>
    <col min="524" max="524" width="12.33203125" style="13" bestFit="1" customWidth="1"/>
    <col min="525" max="775" width="9.109375" style="13"/>
    <col min="776" max="777" width="9.88671875" style="13" bestFit="1" customWidth="1"/>
    <col min="778" max="778" width="12" style="13" bestFit="1" customWidth="1"/>
    <col min="779" max="779" width="10.33203125" style="13" bestFit="1" customWidth="1"/>
    <col min="780" max="780" width="12.33203125" style="13" bestFit="1" customWidth="1"/>
    <col min="781" max="1031" width="9.109375" style="13"/>
    <col min="1032" max="1033" width="9.88671875" style="13" bestFit="1" customWidth="1"/>
    <col min="1034" max="1034" width="12" style="13" bestFit="1" customWidth="1"/>
    <col min="1035" max="1035" width="10.33203125" style="13" bestFit="1" customWidth="1"/>
    <col min="1036" max="1036" width="12.33203125" style="13" bestFit="1" customWidth="1"/>
    <col min="1037" max="1287" width="9.109375" style="13"/>
    <col min="1288" max="1289" width="9.88671875" style="13" bestFit="1" customWidth="1"/>
    <col min="1290" max="1290" width="12" style="13" bestFit="1" customWidth="1"/>
    <col min="1291" max="1291" width="10.33203125" style="13" bestFit="1" customWidth="1"/>
    <col min="1292" max="1292" width="12.33203125" style="13" bestFit="1" customWidth="1"/>
    <col min="1293" max="1543" width="9.109375" style="13"/>
    <col min="1544" max="1545" width="9.88671875" style="13" bestFit="1" customWidth="1"/>
    <col min="1546" max="1546" width="12" style="13" bestFit="1" customWidth="1"/>
    <col min="1547" max="1547" width="10.33203125" style="13" bestFit="1" customWidth="1"/>
    <col min="1548" max="1548" width="12.33203125" style="13" bestFit="1" customWidth="1"/>
    <col min="1549" max="1799" width="9.109375" style="13"/>
    <col min="1800" max="1801" width="9.88671875" style="13" bestFit="1" customWidth="1"/>
    <col min="1802" max="1802" width="12" style="13" bestFit="1" customWidth="1"/>
    <col min="1803" max="1803" width="10.33203125" style="13" bestFit="1" customWidth="1"/>
    <col min="1804" max="1804" width="12.33203125" style="13" bestFit="1" customWidth="1"/>
    <col min="1805" max="2055" width="9.109375" style="13"/>
    <col min="2056" max="2057" width="9.88671875" style="13" bestFit="1" customWidth="1"/>
    <col min="2058" max="2058" width="12" style="13" bestFit="1" customWidth="1"/>
    <col min="2059" max="2059" width="10.33203125" style="13" bestFit="1" customWidth="1"/>
    <col min="2060" max="2060" width="12.33203125" style="13" bestFit="1" customWidth="1"/>
    <col min="2061" max="2311" width="9.109375" style="13"/>
    <col min="2312" max="2313" width="9.88671875" style="13" bestFit="1" customWidth="1"/>
    <col min="2314" max="2314" width="12" style="13" bestFit="1" customWidth="1"/>
    <col min="2315" max="2315" width="10.33203125" style="13" bestFit="1" customWidth="1"/>
    <col min="2316" max="2316" width="12.33203125" style="13" bestFit="1" customWidth="1"/>
    <col min="2317" max="2567" width="9.109375" style="13"/>
    <col min="2568" max="2569" width="9.88671875" style="13" bestFit="1" customWidth="1"/>
    <col min="2570" max="2570" width="12" style="13" bestFit="1" customWidth="1"/>
    <col min="2571" max="2571" width="10.33203125" style="13" bestFit="1" customWidth="1"/>
    <col min="2572" max="2572" width="12.33203125" style="13" bestFit="1" customWidth="1"/>
    <col min="2573" max="2823" width="9.109375" style="13"/>
    <col min="2824" max="2825" width="9.88671875" style="13" bestFit="1" customWidth="1"/>
    <col min="2826" max="2826" width="12" style="13" bestFit="1" customWidth="1"/>
    <col min="2827" max="2827" width="10.33203125" style="13" bestFit="1" customWidth="1"/>
    <col min="2828" max="2828" width="12.33203125" style="13" bestFit="1" customWidth="1"/>
    <col min="2829" max="3079" width="9.109375" style="13"/>
    <col min="3080" max="3081" width="9.88671875" style="13" bestFit="1" customWidth="1"/>
    <col min="3082" max="3082" width="12" style="13" bestFit="1" customWidth="1"/>
    <col min="3083" max="3083" width="10.33203125" style="13" bestFit="1" customWidth="1"/>
    <col min="3084" max="3084" width="12.33203125" style="13" bestFit="1" customWidth="1"/>
    <col min="3085" max="3335" width="9.109375" style="13"/>
    <col min="3336" max="3337" width="9.88671875" style="13" bestFit="1" customWidth="1"/>
    <col min="3338" max="3338" width="12" style="13" bestFit="1" customWidth="1"/>
    <col min="3339" max="3339" width="10.33203125" style="13" bestFit="1" customWidth="1"/>
    <col min="3340" max="3340" width="12.33203125" style="13" bestFit="1" customWidth="1"/>
    <col min="3341" max="3591" width="9.109375" style="13"/>
    <col min="3592" max="3593" width="9.88671875" style="13" bestFit="1" customWidth="1"/>
    <col min="3594" max="3594" width="12" style="13" bestFit="1" customWidth="1"/>
    <col min="3595" max="3595" width="10.33203125" style="13" bestFit="1" customWidth="1"/>
    <col min="3596" max="3596" width="12.33203125" style="13" bestFit="1" customWidth="1"/>
    <col min="3597" max="3847" width="9.109375" style="13"/>
    <col min="3848" max="3849" width="9.88671875" style="13" bestFit="1" customWidth="1"/>
    <col min="3850" max="3850" width="12" style="13" bestFit="1" customWidth="1"/>
    <col min="3851" max="3851" width="10.33203125" style="13" bestFit="1" customWidth="1"/>
    <col min="3852" max="3852" width="12.33203125" style="13" bestFit="1" customWidth="1"/>
    <col min="3853" max="4103" width="9.109375" style="13"/>
    <col min="4104" max="4105" width="9.88671875" style="13" bestFit="1" customWidth="1"/>
    <col min="4106" max="4106" width="12" style="13" bestFit="1" customWidth="1"/>
    <col min="4107" max="4107" width="10.33203125" style="13" bestFit="1" customWidth="1"/>
    <col min="4108" max="4108" width="12.33203125" style="13" bestFit="1" customWidth="1"/>
    <col min="4109" max="4359" width="9.109375" style="13"/>
    <col min="4360" max="4361" width="9.88671875" style="13" bestFit="1" customWidth="1"/>
    <col min="4362" max="4362" width="12" style="13" bestFit="1" customWidth="1"/>
    <col min="4363" max="4363" width="10.33203125" style="13" bestFit="1" customWidth="1"/>
    <col min="4364" max="4364" width="12.33203125" style="13" bestFit="1" customWidth="1"/>
    <col min="4365" max="4615" width="9.109375" style="13"/>
    <col min="4616" max="4617" width="9.88671875" style="13" bestFit="1" customWidth="1"/>
    <col min="4618" max="4618" width="12" style="13" bestFit="1" customWidth="1"/>
    <col min="4619" max="4619" width="10.33203125" style="13" bestFit="1" customWidth="1"/>
    <col min="4620" max="4620" width="12.33203125" style="13" bestFit="1" customWidth="1"/>
    <col min="4621" max="4871" width="9.109375" style="13"/>
    <col min="4872" max="4873" width="9.88671875" style="13" bestFit="1" customWidth="1"/>
    <col min="4874" max="4874" width="12" style="13" bestFit="1" customWidth="1"/>
    <col min="4875" max="4875" width="10.33203125" style="13" bestFit="1" customWidth="1"/>
    <col min="4876" max="4876" width="12.33203125" style="13" bestFit="1" customWidth="1"/>
    <col min="4877" max="5127" width="9.109375" style="13"/>
    <col min="5128" max="5129" width="9.88671875" style="13" bestFit="1" customWidth="1"/>
    <col min="5130" max="5130" width="12" style="13" bestFit="1" customWidth="1"/>
    <col min="5131" max="5131" width="10.33203125" style="13" bestFit="1" customWidth="1"/>
    <col min="5132" max="5132" width="12.33203125" style="13" bestFit="1" customWidth="1"/>
    <col min="5133" max="5383" width="9.109375" style="13"/>
    <col min="5384" max="5385" width="9.88671875" style="13" bestFit="1" customWidth="1"/>
    <col min="5386" max="5386" width="12" style="13" bestFit="1" customWidth="1"/>
    <col min="5387" max="5387" width="10.33203125" style="13" bestFit="1" customWidth="1"/>
    <col min="5388" max="5388" width="12.33203125" style="13" bestFit="1" customWidth="1"/>
    <col min="5389" max="5639" width="9.109375" style="13"/>
    <col min="5640" max="5641" width="9.88671875" style="13" bestFit="1" customWidth="1"/>
    <col min="5642" max="5642" width="12" style="13" bestFit="1" customWidth="1"/>
    <col min="5643" max="5643" width="10.33203125" style="13" bestFit="1" customWidth="1"/>
    <col min="5644" max="5644" width="12.33203125" style="13" bestFit="1" customWidth="1"/>
    <col min="5645" max="5895" width="9.109375" style="13"/>
    <col min="5896" max="5897" width="9.88671875" style="13" bestFit="1" customWidth="1"/>
    <col min="5898" max="5898" width="12" style="13" bestFit="1" customWidth="1"/>
    <col min="5899" max="5899" width="10.33203125" style="13" bestFit="1" customWidth="1"/>
    <col min="5900" max="5900" width="12.33203125" style="13" bestFit="1" customWidth="1"/>
    <col min="5901" max="6151" width="9.109375" style="13"/>
    <col min="6152" max="6153" width="9.88671875" style="13" bestFit="1" customWidth="1"/>
    <col min="6154" max="6154" width="12" style="13" bestFit="1" customWidth="1"/>
    <col min="6155" max="6155" width="10.33203125" style="13" bestFit="1" customWidth="1"/>
    <col min="6156" max="6156" width="12.33203125" style="13" bestFit="1" customWidth="1"/>
    <col min="6157" max="6407" width="9.109375" style="13"/>
    <col min="6408" max="6409" width="9.88671875" style="13" bestFit="1" customWidth="1"/>
    <col min="6410" max="6410" width="12" style="13" bestFit="1" customWidth="1"/>
    <col min="6411" max="6411" width="10.33203125" style="13" bestFit="1" customWidth="1"/>
    <col min="6412" max="6412" width="12.33203125" style="13" bestFit="1" customWidth="1"/>
    <col min="6413" max="6663" width="9.109375" style="13"/>
    <col min="6664" max="6665" width="9.88671875" style="13" bestFit="1" customWidth="1"/>
    <col min="6666" max="6666" width="12" style="13" bestFit="1" customWidth="1"/>
    <col min="6667" max="6667" width="10.33203125" style="13" bestFit="1" customWidth="1"/>
    <col min="6668" max="6668" width="12.33203125" style="13" bestFit="1" customWidth="1"/>
    <col min="6669" max="6919" width="9.109375" style="13"/>
    <col min="6920" max="6921" width="9.88671875" style="13" bestFit="1" customWidth="1"/>
    <col min="6922" max="6922" width="12" style="13" bestFit="1" customWidth="1"/>
    <col min="6923" max="6923" width="10.33203125" style="13" bestFit="1" customWidth="1"/>
    <col min="6924" max="6924" width="12.33203125" style="13" bestFit="1" customWidth="1"/>
    <col min="6925" max="7175" width="9.109375" style="13"/>
    <col min="7176" max="7177" width="9.88671875" style="13" bestFit="1" customWidth="1"/>
    <col min="7178" max="7178" width="12" style="13" bestFit="1" customWidth="1"/>
    <col min="7179" max="7179" width="10.33203125" style="13" bestFit="1" customWidth="1"/>
    <col min="7180" max="7180" width="12.33203125" style="13" bestFit="1" customWidth="1"/>
    <col min="7181" max="7431" width="9.109375" style="13"/>
    <col min="7432" max="7433" width="9.88671875" style="13" bestFit="1" customWidth="1"/>
    <col min="7434" max="7434" width="12" style="13" bestFit="1" customWidth="1"/>
    <col min="7435" max="7435" width="10.33203125" style="13" bestFit="1" customWidth="1"/>
    <col min="7436" max="7436" width="12.33203125" style="13" bestFit="1" customWidth="1"/>
    <col min="7437" max="7687" width="9.109375" style="13"/>
    <col min="7688" max="7689" width="9.88671875" style="13" bestFit="1" customWidth="1"/>
    <col min="7690" max="7690" width="12" style="13" bestFit="1" customWidth="1"/>
    <col min="7691" max="7691" width="10.33203125" style="13" bestFit="1" customWidth="1"/>
    <col min="7692" max="7692" width="12.33203125" style="13" bestFit="1" customWidth="1"/>
    <col min="7693" max="7943" width="9.109375" style="13"/>
    <col min="7944" max="7945" width="9.88671875" style="13" bestFit="1" customWidth="1"/>
    <col min="7946" max="7946" width="12" style="13" bestFit="1" customWidth="1"/>
    <col min="7947" max="7947" width="10.33203125" style="13" bestFit="1" customWidth="1"/>
    <col min="7948" max="7948" width="12.33203125" style="13" bestFit="1" customWidth="1"/>
    <col min="7949" max="8199" width="9.109375" style="13"/>
    <col min="8200" max="8201" width="9.88671875" style="13" bestFit="1" customWidth="1"/>
    <col min="8202" max="8202" width="12" style="13" bestFit="1" customWidth="1"/>
    <col min="8203" max="8203" width="10.33203125" style="13" bestFit="1" customWidth="1"/>
    <col min="8204" max="8204" width="12.33203125" style="13" bestFit="1" customWidth="1"/>
    <col min="8205" max="8455" width="9.109375" style="13"/>
    <col min="8456" max="8457" width="9.88671875" style="13" bestFit="1" customWidth="1"/>
    <col min="8458" max="8458" width="12" style="13" bestFit="1" customWidth="1"/>
    <col min="8459" max="8459" width="10.33203125" style="13" bestFit="1" customWidth="1"/>
    <col min="8460" max="8460" width="12.33203125" style="13" bestFit="1" customWidth="1"/>
    <col min="8461" max="8711" width="9.109375" style="13"/>
    <col min="8712" max="8713" width="9.88671875" style="13" bestFit="1" customWidth="1"/>
    <col min="8714" max="8714" width="12" style="13" bestFit="1" customWidth="1"/>
    <col min="8715" max="8715" width="10.33203125" style="13" bestFit="1" customWidth="1"/>
    <col min="8716" max="8716" width="12.33203125" style="13" bestFit="1" customWidth="1"/>
    <col min="8717" max="8967" width="9.109375" style="13"/>
    <col min="8968" max="8969" width="9.88671875" style="13" bestFit="1" customWidth="1"/>
    <col min="8970" max="8970" width="12" style="13" bestFit="1" customWidth="1"/>
    <col min="8971" max="8971" width="10.33203125" style="13" bestFit="1" customWidth="1"/>
    <col min="8972" max="8972" width="12.33203125" style="13" bestFit="1" customWidth="1"/>
    <col min="8973" max="9223" width="9.109375" style="13"/>
    <col min="9224" max="9225" width="9.88671875" style="13" bestFit="1" customWidth="1"/>
    <col min="9226" max="9226" width="12" style="13" bestFit="1" customWidth="1"/>
    <col min="9227" max="9227" width="10.33203125" style="13" bestFit="1" customWidth="1"/>
    <col min="9228" max="9228" width="12.33203125" style="13" bestFit="1" customWidth="1"/>
    <col min="9229" max="9479" width="9.109375" style="13"/>
    <col min="9480" max="9481" width="9.88671875" style="13" bestFit="1" customWidth="1"/>
    <col min="9482" max="9482" width="12" style="13" bestFit="1" customWidth="1"/>
    <col min="9483" max="9483" width="10.33203125" style="13" bestFit="1" customWidth="1"/>
    <col min="9484" max="9484" width="12.33203125" style="13" bestFit="1" customWidth="1"/>
    <col min="9485" max="9735" width="9.109375" style="13"/>
    <col min="9736" max="9737" width="9.88671875" style="13" bestFit="1" customWidth="1"/>
    <col min="9738" max="9738" width="12" style="13" bestFit="1" customWidth="1"/>
    <col min="9739" max="9739" width="10.33203125" style="13" bestFit="1" customWidth="1"/>
    <col min="9740" max="9740" width="12.33203125" style="13" bestFit="1" customWidth="1"/>
    <col min="9741" max="9991" width="9.109375" style="13"/>
    <col min="9992" max="9993" width="9.88671875" style="13" bestFit="1" customWidth="1"/>
    <col min="9994" max="9994" width="12" style="13" bestFit="1" customWidth="1"/>
    <col min="9995" max="9995" width="10.33203125" style="13" bestFit="1" customWidth="1"/>
    <col min="9996" max="9996" width="12.33203125" style="13" bestFit="1" customWidth="1"/>
    <col min="9997" max="10247" width="9.109375" style="13"/>
    <col min="10248" max="10249" width="9.88671875" style="13" bestFit="1" customWidth="1"/>
    <col min="10250" max="10250" width="12" style="13" bestFit="1" customWidth="1"/>
    <col min="10251" max="10251" width="10.33203125" style="13" bestFit="1" customWidth="1"/>
    <col min="10252" max="10252" width="12.33203125" style="13" bestFit="1" customWidth="1"/>
    <col min="10253" max="10503" width="9.109375" style="13"/>
    <col min="10504" max="10505" width="9.88671875" style="13" bestFit="1" customWidth="1"/>
    <col min="10506" max="10506" width="12" style="13" bestFit="1" customWidth="1"/>
    <col min="10507" max="10507" width="10.33203125" style="13" bestFit="1" customWidth="1"/>
    <col min="10508" max="10508" width="12.33203125" style="13" bestFit="1" customWidth="1"/>
    <col min="10509" max="10759" width="9.109375" style="13"/>
    <col min="10760" max="10761" width="9.88671875" style="13" bestFit="1" customWidth="1"/>
    <col min="10762" max="10762" width="12" style="13" bestFit="1" customWidth="1"/>
    <col min="10763" max="10763" width="10.33203125" style="13" bestFit="1" customWidth="1"/>
    <col min="10764" max="10764" width="12.33203125" style="13" bestFit="1" customWidth="1"/>
    <col min="10765" max="11015" width="9.109375" style="13"/>
    <col min="11016" max="11017" width="9.88671875" style="13" bestFit="1" customWidth="1"/>
    <col min="11018" max="11018" width="12" style="13" bestFit="1" customWidth="1"/>
    <col min="11019" max="11019" width="10.33203125" style="13" bestFit="1" customWidth="1"/>
    <col min="11020" max="11020" width="12.33203125" style="13" bestFit="1" customWidth="1"/>
    <col min="11021" max="11271" width="9.109375" style="13"/>
    <col min="11272" max="11273" width="9.88671875" style="13" bestFit="1" customWidth="1"/>
    <col min="11274" max="11274" width="12" style="13" bestFit="1" customWidth="1"/>
    <col min="11275" max="11275" width="10.33203125" style="13" bestFit="1" customWidth="1"/>
    <col min="11276" max="11276" width="12.33203125" style="13" bestFit="1" customWidth="1"/>
    <col min="11277" max="11527" width="9.109375" style="13"/>
    <col min="11528" max="11529" width="9.88671875" style="13" bestFit="1" customWidth="1"/>
    <col min="11530" max="11530" width="12" style="13" bestFit="1" customWidth="1"/>
    <col min="11531" max="11531" width="10.33203125" style="13" bestFit="1" customWidth="1"/>
    <col min="11532" max="11532" width="12.33203125" style="13" bestFit="1" customWidth="1"/>
    <col min="11533" max="11783" width="9.109375" style="13"/>
    <col min="11784" max="11785" width="9.88671875" style="13" bestFit="1" customWidth="1"/>
    <col min="11786" max="11786" width="12" style="13" bestFit="1" customWidth="1"/>
    <col min="11787" max="11787" width="10.33203125" style="13" bestFit="1" customWidth="1"/>
    <col min="11788" max="11788" width="12.33203125" style="13" bestFit="1" customWidth="1"/>
    <col min="11789" max="12039" width="9.109375" style="13"/>
    <col min="12040" max="12041" width="9.88671875" style="13" bestFit="1" customWidth="1"/>
    <col min="12042" max="12042" width="12" style="13" bestFit="1" customWidth="1"/>
    <col min="12043" max="12043" width="10.33203125" style="13" bestFit="1" customWidth="1"/>
    <col min="12044" max="12044" width="12.33203125" style="13" bestFit="1" customWidth="1"/>
    <col min="12045" max="12295" width="9.109375" style="13"/>
    <col min="12296" max="12297" width="9.88671875" style="13" bestFit="1" customWidth="1"/>
    <col min="12298" max="12298" width="12" style="13" bestFit="1" customWidth="1"/>
    <col min="12299" max="12299" width="10.33203125" style="13" bestFit="1" customWidth="1"/>
    <col min="12300" max="12300" width="12.33203125" style="13" bestFit="1" customWidth="1"/>
    <col min="12301" max="12551" width="9.109375" style="13"/>
    <col min="12552" max="12553" width="9.88671875" style="13" bestFit="1" customWidth="1"/>
    <col min="12554" max="12554" width="12" style="13" bestFit="1" customWidth="1"/>
    <col min="12555" max="12555" width="10.33203125" style="13" bestFit="1" customWidth="1"/>
    <col min="12556" max="12556" width="12.33203125" style="13" bestFit="1" customWidth="1"/>
    <col min="12557" max="12807" width="9.109375" style="13"/>
    <col min="12808" max="12809" width="9.88671875" style="13" bestFit="1" customWidth="1"/>
    <col min="12810" max="12810" width="12" style="13" bestFit="1" customWidth="1"/>
    <col min="12811" max="12811" width="10.33203125" style="13" bestFit="1" customWidth="1"/>
    <col min="12812" max="12812" width="12.33203125" style="13" bestFit="1" customWidth="1"/>
    <col min="12813" max="13063" width="9.109375" style="13"/>
    <col min="13064" max="13065" width="9.88671875" style="13" bestFit="1" customWidth="1"/>
    <col min="13066" max="13066" width="12" style="13" bestFit="1" customWidth="1"/>
    <col min="13067" max="13067" width="10.33203125" style="13" bestFit="1" customWidth="1"/>
    <col min="13068" max="13068" width="12.33203125" style="13" bestFit="1" customWidth="1"/>
    <col min="13069" max="13319" width="9.109375" style="13"/>
    <col min="13320" max="13321" width="9.88671875" style="13" bestFit="1" customWidth="1"/>
    <col min="13322" max="13322" width="12" style="13" bestFit="1" customWidth="1"/>
    <col min="13323" max="13323" width="10.33203125" style="13" bestFit="1" customWidth="1"/>
    <col min="13324" max="13324" width="12.33203125" style="13" bestFit="1" customWidth="1"/>
    <col min="13325" max="13575" width="9.109375" style="13"/>
    <col min="13576" max="13577" width="9.88671875" style="13" bestFit="1" customWidth="1"/>
    <col min="13578" max="13578" width="12" style="13" bestFit="1" customWidth="1"/>
    <col min="13579" max="13579" width="10.33203125" style="13" bestFit="1" customWidth="1"/>
    <col min="13580" max="13580" width="12.33203125" style="13" bestFit="1" customWidth="1"/>
    <col min="13581" max="13831" width="9.109375" style="13"/>
    <col min="13832" max="13833" width="9.88671875" style="13" bestFit="1" customWidth="1"/>
    <col min="13834" max="13834" width="12" style="13" bestFit="1" customWidth="1"/>
    <col min="13835" max="13835" width="10.33203125" style="13" bestFit="1" customWidth="1"/>
    <col min="13836" max="13836" width="12.33203125" style="13" bestFit="1" customWidth="1"/>
    <col min="13837" max="14087" width="9.109375" style="13"/>
    <col min="14088" max="14089" width="9.88671875" style="13" bestFit="1" customWidth="1"/>
    <col min="14090" max="14090" width="12" style="13" bestFit="1" customWidth="1"/>
    <col min="14091" max="14091" width="10.33203125" style="13" bestFit="1" customWidth="1"/>
    <col min="14092" max="14092" width="12.33203125" style="13" bestFit="1" customWidth="1"/>
    <col min="14093" max="14343" width="9.109375" style="13"/>
    <col min="14344" max="14345" width="9.88671875" style="13" bestFit="1" customWidth="1"/>
    <col min="14346" max="14346" width="12" style="13" bestFit="1" customWidth="1"/>
    <col min="14347" max="14347" width="10.33203125" style="13" bestFit="1" customWidth="1"/>
    <col min="14348" max="14348" width="12.33203125" style="13" bestFit="1" customWidth="1"/>
    <col min="14349" max="14599" width="9.109375" style="13"/>
    <col min="14600" max="14601" width="9.88671875" style="13" bestFit="1" customWidth="1"/>
    <col min="14602" max="14602" width="12" style="13" bestFit="1" customWidth="1"/>
    <col min="14603" max="14603" width="10.33203125" style="13" bestFit="1" customWidth="1"/>
    <col min="14604" max="14604" width="12.33203125" style="13" bestFit="1" customWidth="1"/>
    <col min="14605" max="14855" width="9.109375" style="13"/>
    <col min="14856" max="14857" width="9.88671875" style="13" bestFit="1" customWidth="1"/>
    <col min="14858" max="14858" width="12" style="13" bestFit="1" customWidth="1"/>
    <col min="14859" max="14859" width="10.33203125" style="13" bestFit="1" customWidth="1"/>
    <col min="14860" max="14860" width="12.33203125" style="13" bestFit="1" customWidth="1"/>
    <col min="14861" max="15111" width="9.109375" style="13"/>
    <col min="15112" max="15113" width="9.88671875" style="13" bestFit="1" customWidth="1"/>
    <col min="15114" max="15114" width="12" style="13" bestFit="1" customWidth="1"/>
    <col min="15115" max="15115" width="10.33203125" style="13" bestFit="1" customWidth="1"/>
    <col min="15116" max="15116" width="12.33203125" style="13" bestFit="1" customWidth="1"/>
    <col min="15117" max="15367" width="9.109375" style="13"/>
    <col min="15368" max="15369" width="9.88671875" style="13" bestFit="1" customWidth="1"/>
    <col min="15370" max="15370" width="12" style="13" bestFit="1" customWidth="1"/>
    <col min="15371" max="15371" width="10.33203125" style="13" bestFit="1" customWidth="1"/>
    <col min="15372" max="15372" width="12.33203125" style="13" bestFit="1" customWidth="1"/>
    <col min="15373" max="15623" width="9.109375" style="13"/>
    <col min="15624" max="15625" width="9.88671875" style="13" bestFit="1" customWidth="1"/>
    <col min="15626" max="15626" width="12" style="13" bestFit="1" customWidth="1"/>
    <col min="15627" max="15627" width="10.33203125" style="13" bestFit="1" customWidth="1"/>
    <col min="15628" max="15628" width="12.33203125" style="13" bestFit="1" customWidth="1"/>
    <col min="15629" max="15879" width="9.109375" style="13"/>
    <col min="15880" max="15881" width="9.88671875" style="13" bestFit="1" customWidth="1"/>
    <col min="15882" max="15882" width="12" style="13" bestFit="1" customWidth="1"/>
    <col min="15883" max="15883" width="10.33203125" style="13" bestFit="1" customWidth="1"/>
    <col min="15884" max="15884" width="12.33203125" style="13" bestFit="1" customWidth="1"/>
    <col min="15885" max="16135" width="9.109375" style="13"/>
    <col min="16136" max="16137" width="9.88671875" style="13" bestFit="1" customWidth="1"/>
    <col min="16138" max="16138" width="12" style="13" bestFit="1" customWidth="1"/>
    <col min="16139" max="16139" width="10.33203125" style="13" bestFit="1" customWidth="1"/>
    <col min="16140" max="16140" width="12.33203125" style="13" bestFit="1" customWidth="1"/>
    <col min="16141" max="16384" width="9.109375" style="13"/>
  </cols>
  <sheetData>
    <row r="1" spans="1:9" ht="12.75" customHeight="1" x14ac:dyDescent="0.25">
      <c r="A1" s="246" t="s">
        <v>220</v>
      </c>
      <c r="B1" s="247"/>
      <c r="C1" s="247"/>
      <c r="D1" s="247"/>
      <c r="E1" s="247"/>
      <c r="F1" s="247"/>
      <c r="G1" s="247"/>
      <c r="H1" s="247"/>
      <c r="I1" s="247"/>
    </row>
    <row r="2" spans="1:9" ht="12.75" customHeight="1" x14ac:dyDescent="0.25">
      <c r="A2" s="248" t="s">
        <v>328</v>
      </c>
      <c r="B2" s="200"/>
      <c r="C2" s="200"/>
      <c r="D2" s="200"/>
      <c r="E2" s="200"/>
      <c r="F2" s="200"/>
      <c r="G2" s="200"/>
      <c r="H2" s="200"/>
      <c r="I2" s="200"/>
    </row>
    <row r="3" spans="1:9" x14ac:dyDescent="0.25">
      <c r="A3" s="272" t="s">
        <v>448</v>
      </c>
      <c r="B3" s="273"/>
      <c r="C3" s="273"/>
      <c r="D3" s="273"/>
      <c r="E3" s="273"/>
      <c r="F3" s="273"/>
      <c r="G3" s="273"/>
      <c r="H3" s="273"/>
      <c r="I3" s="273"/>
    </row>
    <row r="4" spans="1:9" x14ac:dyDescent="0.25">
      <c r="A4" s="249" t="s">
        <v>329</v>
      </c>
      <c r="B4" s="204"/>
      <c r="C4" s="204"/>
      <c r="D4" s="204"/>
      <c r="E4" s="204"/>
      <c r="F4" s="204"/>
      <c r="G4" s="204"/>
      <c r="H4" s="204"/>
      <c r="I4" s="205"/>
    </row>
    <row r="5" spans="1:9" ht="22.8" thickBot="1" x14ac:dyDescent="0.3">
      <c r="A5" s="259" t="s">
        <v>2</v>
      </c>
      <c r="B5" s="260"/>
      <c r="C5" s="260"/>
      <c r="D5" s="260"/>
      <c r="E5" s="260"/>
      <c r="F5" s="261"/>
      <c r="G5" s="15" t="s">
        <v>103</v>
      </c>
      <c r="H5" s="21" t="s">
        <v>301</v>
      </c>
      <c r="I5" s="21" t="s">
        <v>279</v>
      </c>
    </row>
    <row r="6" spans="1:9" x14ac:dyDescent="0.25">
      <c r="A6" s="276">
        <v>1</v>
      </c>
      <c r="B6" s="277"/>
      <c r="C6" s="277"/>
      <c r="D6" s="277"/>
      <c r="E6" s="277"/>
      <c r="F6" s="278"/>
      <c r="G6" s="16">
        <v>2</v>
      </c>
      <c r="H6" s="22" t="s">
        <v>167</v>
      </c>
      <c r="I6" s="22" t="s">
        <v>168</v>
      </c>
    </row>
    <row r="7" spans="1:9" x14ac:dyDescent="0.25">
      <c r="A7" s="266" t="s">
        <v>169</v>
      </c>
      <c r="B7" s="267"/>
      <c r="C7" s="267"/>
      <c r="D7" s="267"/>
      <c r="E7" s="267"/>
      <c r="F7" s="267"/>
      <c r="G7" s="267"/>
      <c r="H7" s="267"/>
      <c r="I7" s="268"/>
    </row>
    <row r="8" spans="1:9" x14ac:dyDescent="0.25">
      <c r="A8" s="270" t="s">
        <v>221</v>
      </c>
      <c r="B8" s="270"/>
      <c r="C8" s="270"/>
      <c r="D8" s="270"/>
      <c r="E8" s="270"/>
      <c r="F8" s="270"/>
      <c r="G8" s="17">
        <v>1</v>
      </c>
      <c r="H8" s="24">
        <v>0</v>
      </c>
      <c r="I8" s="24">
        <v>0</v>
      </c>
    </row>
    <row r="9" spans="1:9" x14ac:dyDescent="0.25">
      <c r="A9" s="263" t="s">
        <v>222</v>
      </c>
      <c r="B9" s="263"/>
      <c r="C9" s="263"/>
      <c r="D9" s="263"/>
      <c r="E9" s="263"/>
      <c r="F9" s="263"/>
      <c r="G9" s="18">
        <v>2</v>
      </c>
      <c r="H9" s="24">
        <v>0</v>
      </c>
      <c r="I9" s="24">
        <v>0</v>
      </c>
    </row>
    <row r="10" spans="1:9" x14ac:dyDescent="0.25">
      <c r="A10" s="263" t="s">
        <v>223</v>
      </c>
      <c r="B10" s="263"/>
      <c r="C10" s="263"/>
      <c r="D10" s="263"/>
      <c r="E10" s="263"/>
      <c r="F10" s="263"/>
      <c r="G10" s="18">
        <v>3</v>
      </c>
      <c r="H10" s="24">
        <v>0</v>
      </c>
      <c r="I10" s="24">
        <v>0</v>
      </c>
    </row>
    <row r="11" spans="1:9" x14ac:dyDescent="0.25">
      <c r="A11" s="263" t="s">
        <v>224</v>
      </c>
      <c r="B11" s="263"/>
      <c r="C11" s="263"/>
      <c r="D11" s="263"/>
      <c r="E11" s="263"/>
      <c r="F11" s="263"/>
      <c r="G11" s="18">
        <v>4</v>
      </c>
      <c r="H11" s="24">
        <v>0</v>
      </c>
      <c r="I11" s="24">
        <v>0</v>
      </c>
    </row>
    <row r="12" spans="1:9" x14ac:dyDescent="0.25">
      <c r="A12" s="263" t="s">
        <v>395</v>
      </c>
      <c r="B12" s="263"/>
      <c r="C12" s="263"/>
      <c r="D12" s="263"/>
      <c r="E12" s="263"/>
      <c r="F12" s="263"/>
      <c r="G12" s="18">
        <v>5</v>
      </c>
      <c r="H12" s="24">
        <v>0</v>
      </c>
      <c r="I12" s="24">
        <v>0</v>
      </c>
    </row>
    <row r="13" spans="1:9" x14ac:dyDescent="0.25">
      <c r="A13" s="271" t="s">
        <v>396</v>
      </c>
      <c r="B13" s="271"/>
      <c r="C13" s="271"/>
      <c r="D13" s="271"/>
      <c r="E13" s="271"/>
      <c r="F13" s="271"/>
      <c r="G13" s="54">
        <v>6</v>
      </c>
      <c r="H13" s="57">
        <f>SUM(H8:H12)</f>
        <v>0</v>
      </c>
      <c r="I13" s="57">
        <f>SUM(I8:I12)</f>
        <v>0</v>
      </c>
    </row>
    <row r="14" spans="1:9" ht="12.75" customHeight="1" x14ac:dyDescent="0.25">
      <c r="A14" s="263" t="s">
        <v>397</v>
      </c>
      <c r="B14" s="263"/>
      <c r="C14" s="263"/>
      <c r="D14" s="263"/>
      <c r="E14" s="263"/>
      <c r="F14" s="263"/>
      <c r="G14" s="18">
        <v>7</v>
      </c>
      <c r="H14" s="24">
        <v>0</v>
      </c>
      <c r="I14" s="24">
        <v>0</v>
      </c>
    </row>
    <row r="15" spans="1:9" ht="12.75" customHeight="1" x14ac:dyDescent="0.25">
      <c r="A15" s="263" t="s">
        <v>398</v>
      </c>
      <c r="B15" s="263"/>
      <c r="C15" s="263"/>
      <c r="D15" s="263"/>
      <c r="E15" s="263"/>
      <c r="F15" s="263"/>
      <c r="G15" s="18">
        <v>8</v>
      </c>
      <c r="H15" s="24">
        <v>0</v>
      </c>
      <c r="I15" s="24">
        <v>0</v>
      </c>
    </row>
    <row r="16" spans="1:9" ht="12.75" customHeight="1" x14ac:dyDescent="0.25">
      <c r="A16" s="263" t="s">
        <v>399</v>
      </c>
      <c r="B16" s="263"/>
      <c r="C16" s="263"/>
      <c r="D16" s="263"/>
      <c r="E16" s="263"/>
      <c r="F16" s="263"/>
      <c r="G16" s="18">
        <v>9</v>
      </c>
      <c r="H16" s="24">
        <v>0</v>
      </c>
      <c r="I16" s="24">
        <v>0</v>
      </c>
    </row>
    <row r="17" spans="1:9" ht="12.75" customHeight="1" x14ac:dyDescent="0.25">
      <c r="A17" s="263" t="s">
        <v>400</v>
      </c>
      <c r="B17" s="263"/>
      <c r="C17" s="263"/>
      <c r="D17" s="263"/>
      <c r="E17" s="263"/>
      <c r="F17" s="263"/>
      <c r="G17" s="18">
        <v>10</v>
      </c>
      <c r="H17" s="24">
        <v>0</v>
      </c>
      <c r="I17" s="24">
        <v>0</v>
      </c>
    </row>
    <row r="18" spans="1:9" ht="12.75" customHeight="1" x14ac:dyDescent="0.25">
      <c r="A18" s="263" t="s">
        <v>401</v>
      </c>
      <c r="B18" s="263"/>
      <c r="C18" s="263"/>
      <c r="D18" s="263"/>
      <c r="E18" s="263"/>
      <c r="F18" s="263"/>
      <c r="G18" s="18">
        <v>11</v>
      </c>
      <c r="H18" s="24">
        <v>0</v>
      </c>
      <c r="I18" s="24">
        <v>0</v>
      </c>
    </row>
    <row r="19" spans="1:9" ht="12.75" customHeight="1" x14ac:dyDescent="0.25">
      <c r="A19" s="263" t="s">
        <v>402</v>
      </c>
      <c r="B19" s="263"/>
      <c r="C19" s="263"/>
      <c r="D19" s="263"/>
      <c r="E19" s="263"/>
      <c r="F19" s="263"/>
      <c r="G19" s="18">
        <v>12</v>
      </c>
      <c r="H19" s="24">
        <v>0</v>
      </c>
      <c r="I19" s="24">
        <v>0</v>
      </c>
    </row>
    <row r="20" spans="1:9" ht="26.25" customHeight="1" x14ac:dyDescent="0.25">
      <c r="A20" s="271" t="s">
        <v>403</v>
      </c>
      <c r="B20" s="271"/>
      <c r="C20" s="271"/>
      <c r="D20" s="271"/>
      <c r="E20" s="271"/>
      <c r="F20" s="271"/>
      <c r="G20" s="54">
        <v>13</v>
      </c>
      <c r="H20" s="57">
        <f>SUM(H14:H19)</f>
        <v>0</v>
      </c>
      <c r="I20" s="57">
        <f>SUM(I14:I19)</f>
        <v>0</v>
      </c>
    </row>
    <row r="21" spans="1:9" ht="27.6" customHeight="1" x14ac:dyDescent="0.25">
      <c r="A21" s="269" t="s">
        <v>404</v>
      </c>
      <c r="B21" s="269"/>
      <c r="C21" s="269"/>
      <c r="D21" s="269"/>
      <c r="E21" s="269"/>
      <c r="F21" s="269"/>
      <c r="G21" s="55">
        <v>14</v>
      </c>
      <c r="H21" s="25">
        <f>H13+H20</f>
        <v>0</v>
      </c>
      <c r="I21" s="25">
        <f>I13+I20</f>
        <v>0</v>
      </c>
    </row>
    <row r="22" spans="1:9" x14ac:dyDescent="0.25">
      <c r="A22" s="266" t="s">
        <v>189</v>
      </c>
      <c r="B22" s="267"/>
      <c r="C22" s="267"/>
      <c r="D22" s="267"/>
      <c r="E22" s="267"/>
      <c r="F22" s="267"/>
      <c r="G22" s="267"/>
      <c r="H22" s="267"/>
      <c r="I22" s="268"/>
    </row>
    <row r="23" spans="1:9" ht="26.4" customHeight="1" x14ac:dyDescent="0.25">
      <c r="A23" s="270" t="s">
        <v>225</v>
      </c>
      <c r="B23" s="270"/>
      <c r="C23" s="270"/>
      <c r="D23" s="270"/>
      <c r="E23" s="270"/>
      <c r="F23" s="270"/>
      <c r="G23" s="17">
        <v>15</v>
      </c>
      <c r="H23" s="24">
        <v>0</v>
      </c>
      <c r="I23" s="24">
        <v>0</v>
      </c>
    </row>
    <row r="24" spans="1:9" ht="12.75" customHeight="1" x14ac:dyDescent="0.25">
      <c r="A24" s="263" t="s">
        <v>226</v>
      </c>
      <c r="B24" s="263"/>
      <c r="C24" s="263"/>
      <c r="D24" s="263"/>
      <c r="E24" s="263"/>
      <c r="F24" s="263"/>
      <c r="G24" s="17">
        <v>16</v>
      </c>
      <c r="H24" s="24">
        <v>0</v>
      </c>
      <c r="I24" s="24">
        <v>0</v>
      </c>
    </row>
    <row r="25" spans="1:9" ht="12.75" customHeight="1" x14ac:dyDescent="0.25">
      <c r="A25" s="263" t="s">
        <v>227</v>
      </c>
      <c r="B25" s="263"/>
      <c r="C25" s="263"/>
      <c r="D25" s="263"/>
      <c r="E25" s="263"/>
      <c r="F25" s="263"/>
      <c r="G25" s="17">
        <v>17</v>
      </c>
      <c r="H25" s="24">
        <v>0</v>
      </c>
      <c r="I25" s="24">
        <v>0</v>
      </c>
    </row>
    <row r="26" spans="1:9" ht="12.75" customHeight="1" x14ac:dyDescent="0.25">
      <c r="A26" s="263" t="s">
        <v>228</v>
      </c>
      <c r="B26" s="263"/>
      <c r="C26" s="263"/>
      <c r="D26" s="263"/>
      <c r="E26" s="263"/>
      <c r="F26" s="263"/>
      <c r="G26" s="17">
        <v>18</v>
      </c>
      <c r="H26" s="24">
        <v>0</v>
      </c>
      <c r="I26" s="24">
        <v>0</v>
      </c>
    </row>
    <row r="27" spans="1:9" ht="12.75" customHeight="1" x14ac:dyDescent="0.25">
      <c r="A27" s="263" t="s">
        <v>229</v>
      </c>
      <c r="B27" s="263"/>
      <c r="C27" s="263"/>
      <c r="D27" s="263"/>
      <c r="E27" s="263"/>
      <c r="F27" s="263"/>
      <c r="G27" s="17">
        <v>19</v>
      </c>
      <c r="H27" s="24">
        <v>0</v>
      </c>
      <c r="I27" s="24">
        <v>0</v>
      </c>
    </row>
    <row r="28" spans="1:9" ht="12.75" customHeight="1" x14ac:dyDescent="0.25">
      <c r="A28" s="263" t="s">
        <v>230</v>
      </c>
      <c r="B28" s="263"/>
      <c r="C28" s="263"/>
      <c r="D28" s="263"/>
      <c r="E28" s="263"/>
      <c r="F28" s="263"/>
      <c r="G28" s="17">
        <v>20</v>
      </c>
      <c r="H28" s="24">
        <v>0</v>
      </c>
      <c r="I28" s="24">
        <v>0</v>
      </c>
    </row>
    <row r="29" spans="1:9" ht="24" customHeight="1" x14ac:dyDescent="0.25">
      <c r="A29" s="264" t="s">
        <v>405</v>
      </c>
      <c r="B29" s="264"/>
      <c r="C29" s="264"/>
      <c r="D29" s="264"/>
      <c r="E29" s="264"/>
      <c r="F29" s="264"/>
      <c r="G29" s="54">
        <v>21</v>
      </c>
      <c r="H29" s="58">
        <f>SUM(H23:H28)</f>
        <v>0</v>
      </c>
      <c r="I29" s="58">
        <f>SUM(I23:I28)</f>
        <v>0</v>
      </c>
    </row>
    <row r="30" spans="1:9" ht="27" customHeight="1" x14ac:dyDescent="0.25">
      <c r="A30" s="263" t="s">
        <v>231</v>
      </c>
      <c r="B30" s="263"/>
      <c r="C30" s="263"/>
      <c r="D30" s="263"/>
      <c r="E30" s="263"/>
      <c r="F30" s="263"/>
      <c r="G30" s="18">
        <v>22</v>
      </c>
      <c r="H30" s="24">
        <v>0</v>
      </c>
      <c r="I30" s="24">
        <v>0</v>
      </c>
    </row>
    <row r="31" spans="1:9" ht="12.75" customHeight="1" x14ac:dyDescent="0.25">
      <c r="A31" s="263" t="s">
        <v>232</v>
      </c>
      <c r="B31" s="263"/>
      <c r="C31" s="263"/>
      <c r="D31" s="263"/>
      <c r="E31" s="263"/>
      <c r="F31" s="263"/>
      <c r="G31" s="18">
        <v>23</v>
      </c>
      <c r="H31" s="24">
        <v>0</v>
      </c>
      <c r="I31" s="24">
        <v>0</v>
      </c>
    </row>
    <row r="32" spans="1:9" ht="12.75" customHeight="1" x14ac:dyDescent="0.25">
      <c r="A32" s="263" t="s">
        <v>406</v>
      </c>
      <c r="B32" s="263"/>
      <c r="C32" s="263"/>
      <c r="D32" s="263"/>
      <c r="E32" s="263"/>
      <c r="F32" s="263"/>
      <c r="G32" s="18">
        <v>24</v>
      </c>
      <c r="H32" s="24">
        <v>0</v>
      </c>
      <c r="I32" s="24">
        <v>0</v>
      </c>
    </row>
    <row r="33" spans="1:9" ht="12.75" customHeight="1" x14ac:dyDescent="0.25">
      <c r="A33" s="263" t="s">
        <v>233</v>
      </c>
      <c r="B33" s="263"/>
      <c r="C33" s="263"/>
      <c r="D33" s="263"/>
      <c r="E33" s="263"/>
      <c r="F33" s="263"/>
      <c r="G33" s="18">
        <v>25</v>
      </c>
      <c r="H33" s="24">
        <v>0</v>
      </c>
      <c r="I33" s="24">
        <v>0</v>
      </c>
    </row>
    <row r="34" spans="1:9" ht="12.75" customHeight="1" x14ac:dyDescent="0.25">
      <c r="A34" s="263" t="s">
        <v>234</v>
      </c>
      <c r="B34" s="263"/>
      <c r="C34" s="263"/>
      <c r="D34" s="263"/>
      <c r="E34" s="263"/>
      <c r="F34" s="263"/>
      <c r="G34" s="18">
        <v>26</v>
      </c>
      <c r="H34" s="24">
        <v>0</v>
      </c>
      <c r="I34" s="24">
        <v>0</v>
      </c>
    </row>
    <row r="35" spans="1:9" ht="25.95" customHeight="1" x14ac:dyDescent="0.25">
      <c r="A35" s="264" t="s">
        <v>407</v>
      </c>
      <c r="B35" s="264"/>
      <c r="C35" s="264"/>
      <c r="D35" s="264"/>
      <c r="E35" s="264"/>
      <c r="F35" s="264"/>
      <c r="G35" s="54">
        <v>27</v>
      </c>
      <c r="H35" s="58">
        <f>SUM(H30:H34)</f>
        <v>0</v>
      </c>
      <c r="I35" s="58">
        <f>SUM(I30:I34)</f>
        <v>0</v>
      </c>
    </row>
    <row r="36" spans="1:9" ht="28.2" customHeight="1" x14ac:dyDescent="0.25">
      <c r="A36" s="269" t="s">
        <v>408</v>
      </c>
      <c r="B36" s="269"/>
      <c r="C36" s="269"/>
      <c r="D36" s="269"/>
      <c r="E36" s="269"/>
      <c r="F36" s="269"/>
      <c r="G36" s="55">
        <v>28</v>
      </c>
      <c r="H36" s="59">
        <f>H29+H35</f>
        <v>0</v>
      </c>
      <c r="I36" s="59">
        <f>I29+I35</f>
        <v>0</v>
      </c>
    </row>
    <row r="37" spans="1:9" x14ac:dyDescent="0.25">
      <c r="A37" s="266" t="s">
        <v>204</v>
      </c>
      <c r="B37" s="267"/>
      <c r="C37" s="267"/>
      <c r="D37" s="267"/>
      <c r="E37" s="267"/>
      <c r="F37" s="267"/>
      <c r="G37" s="267">
        <v>0</v>
      </c>
      <c r="H37" s="267"/>
      <c r="I37" s="268"/>
    </row>
    <row r="38" spans="1:9" ht="12.75" customHeight="1" x14ac:dyDescent="0.25">
      <c r="A38" s="265" t="s">
        <v>235</v>
      </c>
      <c r="B38" s="265"/>
      <c r="C38" s="265"/>
      <c r="D38" s="265"/>
      <c r="E38" s="265"/>
      <c r="F38" s="265"/>
      <c r="G38" s="17">
        <v>29</v>
      </c>
      <c r="H38" s="24">
        <v>0</v>
      </c>
      <c r="I38" s="24">
        <v>0</v>
      </c>
    </row>
    <row r="39" spans="1:9" ht="25.2" customHeight="1" x14ac:dyDescent="0.25">
      <c r="A39" s="262" t="s">
        <v>236</v>
      </c>
      <c r="B39" s="262"/>
      <c r="C39" s="262"/>
      <c r="D39" s="262"/>
      <c r="E39" s="262"/>
      <c r="F39" s="262"/>
      <c r="G39" s="18">
        <v>30</v>
      </c>
      <c r="H39" s="24">
        <v>0</v>
      </c>
      <c r="I39" s="24">
        <v>0</v>
      </c>
    </row>
    <row r="40" spans="1:9" ht="12.75" customHeight="1" x14ac:dyDescent="0.25">
      <c r="A40" s="262" t="s">
        <v>237</v>
      </c>
      <c r="B40" s="262"/>
      <c r="C40" s="262"/>
      <c r="D40" s="262"/>
      <c r="E40" s="262"/>
      <c r="F40" s="262"/>
      <c r="G40" s="18">
        <v>31</v>
      </c>
      <c r="H40" s="24">
        <v>0</v>
      </c>
      <c r="I40" s="24">
        <v>0</v>
      </c>
    </row>
    <row r="41" spans="1:9" ht="12.75" customHeight="1" x14ac:dyDescent="0.25">
      <c r="A41" s="262" t="s">
        <v>238</v>
      </c>
      <c r="B41" s="262"/>
      <c r="C41" s="262"/>
      <c r="D41" s="262"/>
      <c r="E41" s="262"/>
      <c r="F41" s="262"/>
      <c r="G41" s="18">
        <v>32</v>
      </c>
      <c r="H41" s="24">
        <v>0</v>
      </c>
      <c r="I41" s="24">
        <v>0</v>
      </c>
    </row>
    <row r="42" spans="1:9" ht="25.95" customHeight="1" x14ac:dyDescent="0.25">
      <c r="A42" s="264" t="s">
        <v>409</v>
      </c>
      <c r="B42" s="264"/>
      <c r="C42" s="264"/>
      <c r="D42" s="264"/>
      <c r="E42" s="264"/>
      <c r="F42" s="264"/>
      <c r="G42" s="54">
        <v>33</v>
      </c>
      <c r="H42" s="58">
        <f>H41+H40+H39+H38</f>
        <v>0</v>
      </c>
      <c r="I42" s="58">
        <f>I41+I40+I39+I38</f>
        <v>0</v>
      </c>
    </row>
    <row r="43" spans="1:9" ht="24.6" customHeight="1" x14ac:dyDescent="0.25">
      <c r="A43" s="262" t="s">
        <v>239</v>
      </c>
      <c r="B43" s="262"/>
      <c r="C43" s="262"/>
      <c r="D43" s="262"/>
      <c r="E43" s="262"/>
      <c r="F43" s="262"/>
      <c r="G43" s="18">
        <v>34</v>
      </c>
      <c r="H43" s="24">
        <v>0</v>
      </c>
      <c r="I43" s="24">
        <v>0</v>
      </c>
    </row>
    <row r="44" spans="1:9" ht="12.75" customHeight="1" x14ac:dyDescent="0.25">
      <c r="A44" s="262" t="s">
        <v>240</v>
      </c>
      <c r="B44" s="262"/>
      <c r="C44" s="262"/>
      <c r="D44" s="262"/>
      <c r="E44" s="262"/>
      <c r="F44" s="262"/>
      <c r="G44" s="18">
        <v>35</v>
      </c>
      <c r="H44" s="24">
        <v>0</v>
      </c>
      <c r="I44" s="24">
        <v>0</v>
      </c>
    </row>
    <row r="45" spans="1:9" ht="12.75" customHeight="1" x14ac:dyDescent="0.25">
      <c r="A45" s="262" t="s">
        <v>241</v>
      </c>
      <c r="B45" s="262"/>
      <c r="C45" s="262"/>
      <c r="D45" s="262"/>
      <c r="E45" s="262"/>
      <c r="F45" s="262"/>
      <c r="G45" s="18">
        <v>36</v>
      </c>
      <c r="H45" s="24">
        <v>0</v>
      </c>
      <c r="I45" s="24">
        <v>0</v>
      </c>
    </row>
    <row r="46" spans="1:9" ht="21" customHeight="1" x14ac:dyDescent="0.25">
      <c r="A46" s="262" t="s">
        <v>242</v>
      </c>
      <c r="B46" s="262"/>
      <c r="C46" s="262"/>
      <c r="D46" s="262"/>
      <c r="E46" s="262"/>
      <c r="F46" s="262"/>
      <c r="G46" s="18">
        <v>37</v>
      </c>
      <c r="H46" s="24">
        <v>0</v>
      </c>
      <c r="I46" s="24">
        <v>0</v>
      </c>
    </row>
    <row r="47" spans="1:9" ht="12.75" customHeight="1" x14ac:dyDescent="0.25">
      <c r="A47" s="262" t="s">
        <v>243</v>
      </c>
      <c r="B47" s="262"/>
      <c r="C47" s="262"/>
      <c r="D47" s="262"/>
      <c r="E47" s="262"/>
      <c r="F47" s="262"/>
      <c r="G47" s="18">
        <v>38</v>
      </c>
      <c r="H47" s="24">
        <v>0</v>
      </c>
      <c r="I47" s="24">
        <v>0</v>
      </c>
    </row>
    <row r="48" spans="1:9" ht="22.95" customHeight="1" x14ac:dyDescent="0.25">
      <c r="A48" s="264" t="s">
        <v>410</v>
      </c>
      <c r="B48" s="264"/>
      <c r="C48" s="264"/>
      <c r="D48" s="264"/>
      <c r="E48" s="264"/>
      <c r="F48" s="264"/>
      <c r="G48" s="54">
        <v>39</v>
      </c>
      <c r="H48" s="58">
        <f>H47+H46+H45+H44+H43</f>
        <v>0</v>
      </c>
      <c r="I48" s="58">
        <f>I47+I46+I45+I44+I43</f>
        <v>0</v>
      </c>
    </row>
    <row r="49" spans="1:9" ht="25.95" customHeight="1" x14ac:dyDescent="0.25">
      <c r="A49" s="275" t="s">
        <v>445</v>
      </c>
      <c r="B49" s="275"/>
      <c r="C49" s="275"/>
      <c r="D49" s="275"/>
      <c r="E49" s="275"/>
      <c r="F49" s="275"/>
      <c r="G49" s="54">
        <v>40</v>
      </c>
      <c r="H49" s="58">
        <f>H48+H42</f>
        <v>0</v>
      </c>
      <c r="I49" s="58">
        <f>I48+I42</f>
        <v>0</v>
      </c>
    </row>
    <row r="50" spans="1:9" ht="12.75" customHeight="1" x14ac:dyDescent="0.25">
      <c r="A50" s="263" t="s">
        <v>244</v>
      </c>
      <c r="B50" s="263"/>
      <c r="C50" s="263"/>
      <c r="D50" s="263"/>
      <c r="E50" s="263"/>
      <c r="F50" s="263"/>
      <c r="G50" s="18">
        <v>41</v>
      </c>
      <c r="H50" s="24">
        <v>0</v>
      </c>
      <c r="I50" s="24">
        <v>0</v>
      </c>
    </row>
    <row r="51" spans="1:9" ht="25.95" customHeight="1" x14ac:dyDescent="0.25">
      <c r="A51" s="275" t="s">
        <v>411</v>
      </c>
      <c r="B51" s="275"/>
      <c r="C51" s="275"/>
      <c r="D51" s="275"/>
      <c r="E51" s="275"/>
      <c r="F51" s="275"/>
      <c r="G51" s="54">
        <v>42</v>
      </c>
      <c r="H51" s="58">
        <f>H21+H36+H49+H50</f>
        <v>0</v>
      </c>
      <c r="I51" s="58">
        <f>I21+I36+I49+I50</f>
        <v>0</v>
      </c>
    </row>
    <row r="52" spans="1:9" ht="12.75" customHeight="1" x14ac:dyDescent="0.25">
      <c r="A52" s="279" t="s">
        <v>218</v>
      </c>
      <c r="B52" s="279"/>
      <c r="C52" s="279"/>
      <c r="D52" s="279"/>
      <c r="E52" s="279"/>
      <c r="F52" s="279"/>
      <c r="G52" s="18">
        <v>43</v>
      </c>
      <c r="H52" s="24">
        <v>0</v>
      </c>
      <c r="I52" s="24">
        <v>0</v>
      </c>
    </row>
    <row r="53" spans="1:9" ht="31.95" customHeight="1" x14ac:dyDescent="0.25">
      <c r="A53" s="274" t="s">
        <v>412</v>
      </c>
      <c r="B53" s="274"/>
      <c r="C53" s="274"/>
      <c r="D53" s="274"/>
      <c r="E53" s="274"/>
      <c r="F53" s="274"/>
      <c r="G53" s="56">
        <v>44</v>
      </c>
      <c r="H53" s="60">
        <f>H52+H51</f>
        <v>0</v>
      </c>
      <c r="I53" s="60">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Q39" zoomScale="70" zoomScaleNormal="100" zoomScaleSheetLayoutView="70" workbookViewId="0">
      <selection activeCell="X58" sqref="X40:X58"/>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27"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0" t="s">
        <v>245</v>
      </c>
      <c r="B1" s="281"/>
      <c r="C1" s="281"/>
      <c r="D1" s="281"/>
      <c r="E1" s="281"/>
      <c r="F1" s="281"/>
      <c r="G1" s="281"/>
      <c r="H1" s="281"/>
      <c r="I1" s="281"/>
      <c r="J1" s="281"/>
      <c r="K1" s="26"/>
    </row>
    <row r="2" spans="1:25" ht="15.6" x14ac:dyDescent="0.25">
      <c r="A2" s="2"/>
      <c r="B2" s="3"/>
      <c r="C2" s="282" t="s">
        <v>246</v>
      </c>
      <c r="D2" s="282"/>
      <c r="E2" s="9">
        <v>45658</v>
      </c>
      <c r="F2" s="4" t="s">
        <v>0</v>
      </c>
      <c r="G2" s="9">
        <v>45930</v>
      </c>
      <c r="H2" s="28"/>
      <c r="I2" s="28"/>
      <c r="J2" s="28"/>
      <c r="K2" s="29"/>
      <c r="X2" s="30" t="s">
        <v>448</v>
      </c>
    </row>
    <row r="3" spans="1:25" ht="13.5" customHeight="1" thickBot="1" x14ac:dyDescent="0.3">
      <c r="A3" s="285" t="s">
        <v>247</v>
      </c>
      <c r="B3" s="286"/>
      <c r="C3" s="286"/>
      <c r="D3" s="286"/>
      <c r="E3" s="286"/>
      <c r="F3" s="286"/>
      <c r="G3" s="289" t="s">
        <v>3</v>
      </c>
      <c r="H3" s="291" t="s">
        <v>248</v>
      </c>
      <c r="I3" s="291"/>
      <c r="J3" s="291"/>
      <c r="K3" s="291"/>
      <c r="L3" s="291"/>
      <c r="M3" s="291"/>
      <c r="N3" s="291"/>
      <c r="O3" s="291"/>
      <c r="P3" s="291"/>
      <c r="Q3" s="291"/>
      <c r="R3" s="291"/>
      <c r="S3" s="291"/>
      <c r="T3" s="291"/>
      <c r="U3" s="291"/>
      <c r="V3" s="291"/>
      <c r="W3" s="291"/>
      <c r="X3" s="291" t="s">
        <v>249</v>
      </c>
      <c r="Y3" s="293" t="s">
        <v>250</v>
      </c>
    </row>
    <row r="4" spans="1:25" ht="82.2" thickBot="1" x14ac:dyDescent="0.3">
      <c r="A4" s="287"/>
      <c r="B4" s="288"/>
      <c r="C4" s="288"/>
      <c r="D4" s="288"/>
      <c r="E4" s="288"/>
      <c r="F4" s="288"/>
      <c r="G4" s="290"/>
      <c r="H4" s="31" t="s">
        <v>251</v>
      </c>
      <c r="I4" s="31" t="s">
        <v>252</v>
      </c>
      <c r="J4" s="31" t="s">
        <v>253</v>
      </c>
      <c r="K4" s="31" t="s">
        <v>254</v>
      </c>
      <c r="L4" s="31" t="s">
        <v>255</v>
      </c>
      <c r="M4" s="31" t="s">
        <v>256</v>
      </c>
      <c r="N4" s="31" t="s">
        <v>257</v>
      </c>
      <c r="O4" s="31" t="s">
        <v>258</v>
      </c>
      <c r="P4" s="71" t="s">
        <v>413</v>
      </c>
      <c r="Q4" s="31" t="s">
        <v>259</v>
      </c>
      <c r="R4" s="31" t="s">
        <v>260</v>
      </c>
      <c r="S4" s="71" t="s">
        <v>414</v>
      </c>
      <c r="T4" s="71" t="s">
        <v>415</v>
      </c>
      <c r="U4" s="31" t="s">
        <v>261</v>
      </c>
      <c r="V4" s="31" t="s">
        <v>262</v>
      </c>
      <c r="W4" s="31" t="s">
        <v>263</v>
      </c>
      <c r="X4" s="292"/>
      <c r="Y4" s="294"/>
    </row>
    <row r="5" spans="1:25" ht="20.399999999999999" x14ac:dyDescent="0.25">
      <c r="A5" s="295">
        <v>1</v>
      </c>
      <c r="B5" s="296"/>
      <c r="C5" s="296"/>
      <c r="D5" s="296"/>
      <c r="E5" s="296"/>
      <c r="F5" s="296"/>
      <c r="G5" s="5">
        <v>2</v>
      </c>
      <c r="H5" s="32" t="s">
        <v>167</v>
      </c>
      <c r="I5" s="33" t="s">
        <v>168</v>
      </c>
      <c r="J5" s="32" t="s">
        <v>282</v>
      </c>
      <c r="K5" s="33" t="s">
        <v>283</v>
      </c>
      <c r="L5" s="32" t="s">
        <v>284</v>
      </c>
      <c r="M5" s="33" t="s">
        <v>285</v>
      </c>
      <c r="N5" s="32" t="s">
        <v>286</v>
      </c>
      <c r="O5" s="33" t="s">
        <v>287</v>
      </c>
      <c r="P5" s="32" t="s">
        <v>288</v>
      </c>
      <c r="Q5" s="33" t="s">
        <v>289</v>
      </c>
      <c r="R5" s="32" t="s">
        <v>290</v>
      </c>
      <c r="S5" s="32" t="s">
        <v>291</v>
      </c>
      <c r="T5" s="32" t="s">
        <v>292</v>
      </c>
      <c r="U5" s="32" t="s">
        <v>416</v>
      </c>
      <c r="V5" s="32" t="s">
        <v>293</v>
      </c>
      <c r="W5" s="32" t="s">
        <v>417</v>
      </c>
      <c r="X5" s="32">
        <v>19</v>
      </c>
      <c r="Y5" s="34" t="s">
        <v>418</v>
      </c>
    </row>
    <row r="6" spans="1:25" x14ac:dyDescent="0.25">
      <c r="A6" s="297" t="s">
        <v>264</v>
      </c>
      <c r="B6" s="297"/>
      <c r="C6" s="297"/>
      <c r="D6" s="297"/>
      <c r="E6" s="297"/>
      <c r="F6" s="297"/>
      <c r="G6" s="297"/>
      <c r="H6" s="297"/>
      <c r="I6" s="297"/>
      <c r="J6" s="297"/>
      <c r="K6" s="297"/>
      <c r="L6" s="297"/>
      <c r="M6" s="297"/>
      <c r="N6" s="298"/>
      <c r="O6" s="298"/>
      <c r="P6" s="298"/>
      <c r="Q6" s="298"/>
      <c r="R6" s="298"/>
      <c r="S6" s="298"/>
      <c r="T6" s="298"/>
      <c r="U6" s="298"/>
      <c r="V6" s="298"/>
      <c r="W6" s="298"/>
      <c r="X6" s="298"/>
      <c r="Y6" s="299"/>
    </row>
    <row r="7" spans="1:25" x14ac:dyDescent="0.25">
      <c r="A7" s="300" t="s">
        <v>298</v>
      </c>
      <c r="B7" s="300"/>
      <c r="C7" s="300"/>
      <c r="D7" s="300"/>
      <c r="E7" s="300"/>
      <c r="F7" s="300"/>
      <c r="G7" s="6">
        <v>1</v>
      </c>
      <c r="H7" s="35">
        <v>26215395</v>
      </c>
      <c r="I7" s="35">
        <v>24505176</v>
      </c>
      <c r="J7" s="35">
        <v>453900</v>
      </c>
      <c r="K7" s="35">
        <v>183457</v>
      </c>
      <c r="L7" s="35">
        <v>33740</v>
      </c>
      <c r="M7" s="35">
        <v>0</v>
      </c>
      <c r="N7" s="35">
        <v>0</v>
      </c>
      <c r="O7" s="35">
        <v>0</v>
      </c>
      <c r="P7" s="35">
        <v>0</v>
      </c>
      <c r="Q7" s="35">
        <v>0</v>
      </c>
      <c r="R7" s="35">
        <v>0</v>
      </c>
      <c r="S7" s="35">
        <v>0</v>
      </c>
      <c r="T7" s="35">
        <v>0</v>
      </c>
      <c r="U7" s="35">
        <v>11846921</v>
      </c>
      <c r="V7" s="35">
        <v>7027760</v>
      </c>
      <c r="W7" s="36">
        <f>H7+I7+J7+K7-L7+M7+N7+O7+P7+Q7+R7+U7+V7+S7+T7</f>
        <v>70198869</v>
      </c>
      <c r="X7" s="35">
        <v>-37395</v>
      </c>
      <c r="Y7" s="36">
        <f>W7+X7</f>
        <v>70161474</v>
      </c>
    </row>
    <row r="8" spans="1:25" x14ac:dyDescent="0.25">
      <c r="A8" s="283" t="s">
        <v>265</v>
      </c>
      <c r="B8" s="283"/>
      <c r="C8" s="283"/>
      <c r="D8" s="283"/>
      <c r="E8" s="283"/>
      <c r="F8" s="283"/>
      <c r="G8" s="6">
        <v>2</v>
      </c>
      <c r="H8" s="35">
        <v>0</v>
      </c>
      <c r="I8" s="35">
        <v>0</v>
      </c>
      <c r="J8" s="35">
        <v>0</v>
      </c>
      <c r="K8" s="35">
        <v>0</v>
      </c>
      <c r="L8" s="35">
        <v>0</v>
      </c>
      <c r="M8" s="35">
        <v>0</v>
      </c>
      <c r="N8" s="35">
        <v>0</v>
      </c>
      <c r="O8" s="35">
        <v>0</v>
      </c>
      <c r="P8" s="35">
        <v>0</v>
      </c>
      <c r="Q8" s="35">
        <v>0</v>
      </c>
      <c r="R8" s="35">
        <v>0</v>
      </c>
      <c r="S8" s="35">
        <v>0</v>
      </c>
      <c r="T8" s="35">
        <v>0</v>
      </c>
      <c r="U8" s="35">
        <v>0</v>
      </c>
      <c r="V8" s="35">
        <v>0</v>
      </c>
      <c r="W8" s="36">
        <f t="shared" ref="W8:W9" si="0">H8+I8+J8+K8-L8+M8+N8+O8+P8+Q8+R8+U8+V8+S8+T8</f>
        <v>0</v>
      </c>
      <c r="X8" s="35">
        <v>0</v>
      </c>
      <c r="Y8" s="36">
        <f t="shared" ref="Y8:Y9" si="1">W8+X8</f>
        <v>0</v>
      </c>
    </row>
    <row r="9" spans="1:25" x14ac:dyDescent="0.25">
      <c r="A9" s="283" t="s">
        <v>266</v>
      </c>
      <c r="B9" s="283"/>
      <c r="C9" s="283"/>
      <c r="D9" s="283"/>
      <c r="E9" s="283"/>
      <c r="F9" s="283"/>
      <c r="G9" s="6">
        <v>3</v>
      </c>
      <c r="H9" s="35">
        <v>0</v>
      </c>
      <c r="I9" s="35">
        <v>0</v>
      </c>
      <c r="J9" s="35">
        <v>0</v>
      </c>
      <c r="K9" s="35">
        <v>0</v>
      </c>
      <c r="L9" s="35">
        <v>0</v>
      </c>
      <c r="M9" s="35">
        <v>0</v>
      </c>
      <c r="N9" s="35">
        <v>0</v>
      </c>
      <c r="O9" s="35">
        <v>0</v>
      </c>
      <c r="P9" s="35">
        <v>0</v>
      </c>
      <c r="Q9" s="35">
        <v>0</v>
      </c>
      <c r="R9" s="35">
        <v>0</v>
      </c>
      <c r="S9" s="35">
        <v>0</v>
      </c>
      <c r="T9" s="35">
        <v>0</v>
      </c>
      <c r="U9" s="35">
        <v>0</v>
      </c>
      <c r="V9" s="35">
        <v>0</v>
      </c>
      <c r="W9" s="36">
        <f t="shared" si="0"/>
        <v>0</v>
      </c>
      <c r="X9" s="35">
        <v>0</v>
      </c>
      <c r="Y9" s="36">
        <f t="shared" si="1"/>
        <v>0</v>
      </c>
    </row>
    <row r="10" spans="1:25" ht="24" customHeight="1" x14ac:dyDescent="0.25">
      <c r="A10" s="284" t="s">
        <v>299</v>
      </c>
      <c r="B10" s="284"/>
      <c r="C10" s="284"/>
      <c r="D10" s="284"/>
      <c r="E10" s="284"/>
      <c r="F10" s="284"/>
      <c r="G10" s="7">
        <v>4</v>
      </c>
      <c r="H10" s="36">
        <f>H7+H8+H9</f>
        <v>26215395</v>
      </c>
      <c r="I10" s="36">
        <f t="shared" ref="I10:Y10" si="2">I7+I8+I9</f>
        <v>24505176</v>
      </c>
      <c r="J10" s="36">
        <f t="shared" si="2"/>
        <v>453900</v>
      </c>
      <c r="K10" s="36">
        <f>K7+K8+K9</f>
        <v>183457</v>
      </c>
      <c r="L10" s="36">
        <f t="shared" si="2"/>
        <v>33740</v>
      </c>
      <c r="M10" s="36">
        <f t="shared" si="2"/>
        <v>0</v>
      </c>
      <c r="N10" s="36">
        <f t="shared" si="2"/>
        <v>0</v>
      </c>
      <c r="O10" s="36">
        <f t="shared" si="2"/>
        <v>0</v>
      </c>
      <c r="P10" s="36">
        <f t="shared" si="2"/>
        <v>0</v>
      </c>
      <c r="Q10" s="36">
        <f t="shared" si="2"/>
        <v>0</v>
      </c>
      <c r="R10" s="36">
        <f t="shared" si="2"/>
        <v>0</v>
      </c>
      <c r="S10" s="36">
        <f t="shared" si="2"/>
        <v>0</v>
      </c>
      <c r="T10" s="36">
        <f t="shared" si="2"/>
        <v>0</v>
      </c>
      <c r="U10" s="36">
        <f t="shared" si="2"/>
        <v>11846921</v>
      </c>
      <c r="V10" s="36">
        <f t="shared" si="2"/>
        <v>7027760</v>
      </c>
      <c r="W10" s="36">
        <f t="shared" si="2"/>
        <v>70198869</v>
      </c>
      <c r="X10" s="36">
        <f t="shared" si="2"/>
        <v>-37395</v>
      </c>
      <c r="Y10" s="36">
        <f t="shared" si="2"/>
        <v>70161474</v>
      </c>
    </row>
    <row r="11" spans="1:25" x14ac:dyDescent="0.25">
      <c r="A11" s="283" t="s">
        <v>267</v>
      </c>
      <c r="B11" s="283"/>
      <c r="C11" s="283"/>
      <c r="D11" s="283"/>
      <c r="E11" s="283"/>
      <c r="F11" s="283"/>
      <c r="G11" s="6">
        <v>5</v>
      </c>
      <c r="H11" s="37">
        <v>0</v>
      </c>
      <c r="I11" s="37">
        <v>0</v>
      </c>
      <c r="J11" s="37">
        <v>0</v>
      </c>
      <c r="K11" s="37">
        <v>0</v>
      </c>
      <c r="L11" s="37">
        <v>0</v>
      </c>
      <c r="M11" s="37">
        <v>0</v>
      </c>
      <c r="N11" s="37">
        <v>0</v>
      </c>
      <c r="O11" s="37">
        <v>0</v>
      </c>
      <c r="P11" s="37">
        <v>0</v>
      </c>
      <c r="Q11" s="37">
        <v>0</v>
      </c>
      <c r="R11" s="37">
        <v>0</v>
      </c>
      <c r="S11" s="35">
        <v>0</v>
      </c>
      <c r="T11" s="35">
        <v>0</v>
      </c>
      <c r="U11" s="37">
        <v>0</v>
      </c>
      <c r="V11" s="35">
        <v>0</v>
      </c>
      <c r="W11" s="36">
        <f t="shared" ref="W11:W29" si="3">H11+I11+J11+K11-L11+M11+N11+O11+P11+Q11+R11+U11+V11+S11+T11</f>
        <v>0</v>
      </c>
      <c r="X11" s="35">
        <v>-52920</v>
      </c>
      <c r="Y11" s="36">
        <f t="shared" ref="Y11:Y29" si="4">W11+X11</f>
        <v>-52920</v>
      </c>
    </row>
    <row r="12" spans="1:25" x14ac:dyDescent="0.25">
      <c r="A12" s="283" t="s">
        <v>268</v>
      </c>
      <c r="B12" s="283"/>
      <c r="C12" s="283"/>
      <c r="D12" s="283"/>
      <c r="E12" s="283"/>
      <c r="F12" s="283"/>
      <c r="G12" s="6">
        <v>6</v>
      </c>
      <c r="H12" s="37">
        <v>0</v>
      </c>
      <c r="I12" s="37">
        <v>0</v>
      </c>
      <c r="J12" s="37">
        <v>0</v>
      </c>
      <c r="K12" s="37">
        <v>0</v>
      </c>
      <c r="L12" s="37">
        <v>0</v>
      </c>
      <c r="M12" s="37">
        <v>0</v>
      </c>
      <c r="N12" s="35">
        <v>0</v>
      </c>
      <c r="O12" s="37">
        <v>0</v>
      </c>
      <c r="P12" s="37">
        <v>0</v>
      </c>
      <c r="Q12" s="37">
        <v>0</v>
      </c>
      <c r="R12" s="37">
        <v>0</v>
      </c>
      <c r="S12" s="35">
        <v>0</v>
      </c>
      <c r="T12" s="35">
        <v>0</v>
      </c>
      <c r="U12" s="37">
        <v>0</v>
      </c>
      <c r="V12" s="37">
        <v>0</v>
      </c>
      <c r="W12" s="36">
        <f t="shared" si="3"/>
        <v>0</v>
      </c>
      <c r="X12" s="35">
        <v>0</v>
      </c>
      <c r="Y12" s="36">
        <f t="shared" si="4"/>
        <v>0</v>
      </c>
    </row>
    <row r="13" spans="1:25" ht="26.25" customHeight="1" x14ac:dyDescent="0.25">
      <c r="A13" s="283" t="s">
        <v>269</v>
      </c>
      <c r="B13" s="283"/>
      <c r="C13" s="283"/>
      <c r="D13" s="283"/>
      <c r="E13" s="283"/>
      <c r="F13" s="283"/>
      <c r="G13" s="6">
        <v>7</v>
      </c>
      <c r="H13" s="37">
        <v>0</v>
      </c>
      <c r="I13" s="37">
        <v>0</v>
      </c>
      <c r="J13" s="37">
        <v>0</v>
      </c>
      <c r="K13" s="37">
        <v>0</v>
      </c>
      <c r="L13" s="37">
        <v>0</v>
      </c>
      <c r="M13" s="37">
        <v>0</v>
      </c>
      <c r="N13" s="37">
        <v>0</v>
      </c>
      <c r="O13" s="35">
        <v>0</v>
      </c>
      <c r="P13" s="37">
        <v>0</v>
      </c>
      <c r="Q13" s="37">
        <v>0</v>
      </c>
      <c r="R13" s="37">
        <v>0</v>
      </c>
      <c r="S13" s="35">
        <v>0</v>
      </c>
      <c r="T13" s="35">
        <v>0</v>
      </c>
      <c r="U13" s="35">
        <v>0</v>
      </c>
      <c r="V13" s="35">
        <v>0</v>
      </c>
      <c r="W13" s="36">
        <f t="shared" si="3"/>
        <v>0</v>
      </c>
      <c r="X13" s="35">
        <v>0</v>
      </c>
      <c r="Y13" s="36">
        <f t="shared" si="4"/>
        <v>0</v>
      </c>
    </row>
    <row r="14" spans="1:25" ht="39" customHeight="1" x14ac:dyDescent="0.25">
      <c r="A14" s="283" t="s">
        <v>419</v>
      </c>
      <c r="B14" s="283"/>
      <c r="C14" s="283"/>
      <c r="D14" s="283"/>
      <c r="E14" s="283"/>
      <c r="F14" s="283"/>
      <c r="G14" s="6">
        <v>8</v>
      </c>
      <c r="H14" s="37">
        <v>0</v>
      </c>
      <c r="I14" s="37">
        <v>0</v>
      </c>
      <c r="J14" s="37">
        <v>0</v>
      </c>
      <c r="K14" s="37">
        <v>0</v>
      </c>
      <c r="L14" s="37">
        <v>0</v>
      </c>
      <c r="M14" s="37">
        <v>0</v>
      </c>
      <c r="N14" s="37">
        <v>0</v>
      </c>
      <c r="O14" s="37">
        <v>0</v>
      </c>
      <c r="P14" s="35">
        <v>0</v>
      </c>
      <c r="Q14" s="37">
        <v>0</v>
      </c>
      <c r="R14" s="37">
        <v>0</v>
      </c>
      <c r="S14" s="35">
        <v>0</v>
      </c>
      <c r="T14" s="35">
        <v>0</v>
      </c>
      <c r="U14" s="35">
        <v>0</v>
      </c>
      <c r="V14" s="35">
        <v>0</v>
      </c>
      <c r="W14" s="36">
        <f t="shared" si="3"/>
        <v>0</v>
      </c>
      <c r="X14" s="35">
        <v>0</v>
      </c>
      <c r="Y14" s="36">
        <f t="shared" si="4"/>
        <v>0</v>
      </c>
    </row>
    <row r="15" spans="1:25" x14ac:dyDescent="0.25">
      <c r="A15" s="283" t="s">
        <v>270</v>
      </c>
      <c r="B15" s="283"/>
      <c r="C15" s="283"/>
      <c r="D15" s="283"/>
      <c r="E15" s="283"/>
      <c r="F15" s="283"/>
      <c r="G15" s="6">
        <v>9</v>
      </c>
      <c r="H15" s="37">
        <v>0</v>
      </c>
      <c r="I15" s="37">
        <v>0</v>
      </c>
      <c r="J15" s="37">
        <v>0</v>
      </c>
      <c r="K15" s="37">
        <v>0</v>
      </c>
      <c r="L15" s="37">
        <v>0</v>
      </c>
      <c r="M15" s="37">
        <v>0</v>
      </c>
      <c r="N15" s="37">
        <v>0</v>
      </c>
      <c r="O15" s="37">
        <v>0</v>
      </c>
      <c r="P15" s="37">
        <v>0</v>
      </c>
      <c r="Q15" s="35">
        <v>0</v>
      </c>
      <c r="R15" s="37">
        <v>0</v>
      </c>
      <c r="S15" s="35">
        <v>0</v>
      </c>
      <c r="T15" s="35">
        <v>0</v>
      </c>
      <c r="U15" s="35">
        <v>0</v>
      </c>
      <c r="V15" s="35">
        <v>0</v>
      </c>
      <c r="W15" s="36">
        <f t="shared" si="3"/>
        <v>0</v>
      </c>
      <c r="X15" s="35">
        <v>0</v>
      </c>
      <c r="Y15" s="36">
        <f t="shared" si="4"/>
        <v>0</v>
      </c>
    </row>
    <row r="16" spans="1:25" ht="28.5" customHeight="1" x14ac:dyDescent="0.25">
      <c r="A16" s="283" t="s">
        <v>271</v>
      </c>
      <c r="B16" s="283"/>
      <c r="C16" s="283"/>
      <c r="D16" s="283"/>
      <c r="E16" s="283"/>
      <c r="F16" s="283"/>
      <c r="G16" s="6">
        <v>10</v>
      </c>
      <c r="H16" s="37">
        <v>0</v>
      </c>
      <c r="I16" s="37">
        <v>0</v>
      </c>
      <c r="J16" s="37">
        <v>0</v>
      </c>
      <c r="K16" s="37">
        <v>0</v>
      </c>
      <c r="L16" s="37">
        <v>0</v>
      </c>
      <c r="M16" s="37">
        <v>0</v>
      </c>
      <c r="N16" s="37">
        <v>0</v>
      </c>
      <c r="O16" s="37">
        <v>0</v>
      </c>
      <c r="P16" s="37">
        <v>0</v>
      </c>
      <c r="Q16" s="37">
        <v>0</v>
      </c>
      <c r="R16" s="35">
        <v>0</v>
      </c>
      <c r="S16" s="35">
        <v>0</v>
      </c>
      <c r="T16" s="35">
        <v>0</v>
      </c>
      <c r="U16" s="35">
        <v>0</v>
      </c>
      <c r="V16" s="35">
        <v>0</v>
      </c>
      <c r="W16" s="36">
        <f t="shared" si="3"/>
        <v>0</v>
      </c>
      <c r="X16" s="35">
        <v>0</v>
      </c>
      <c r="Y16" s="36">
        <f t="shared" si="4"/>
        <v>0</v>
      </c>
    </row>
    <row r="17" spans="1:25" ht="23.25" customHeight="1" x14ac:dyDescent="0.25">
      <c r="A17" s="283" t="s">
        <v>272</v>
      </c>
      <c r="B17" s="283"/>
      <c r="C17" s="283"/>
      <c r="D17" s="283"/>
      <c r="E17" s="283"/>
      <c r="F17" s="283"/>
      <c r="G17" s="6">
        <v>11</v>
      </c>
      <c r="H17" s="37">
        <v>0</v>
      </c>
      <c r="I17" s="37">
        <v>0</v>
      </c>
      <c r="J17" s="37">
        <v>0</v>
      </c>
      <c r="K17" s="37">
        <v>0</v>
      </c>
      <c r="L17" s="37">
        <v>0</v>
      </c>
      <c r="M17" s="37">
        <v>0</v>
      </c>
      <c r="N17" s="35">
        <v>0</v>
      </c>
      <c r="O17" s="35">
        <v>0</v>
      </c>
      <c r="P17" s="35">
        <v>0</v>
      </c>
      <c r="Q17" s="35">
        <v>0</v>
      </c>
      <c r="R17" s="35">
        <v>0</v>
      </c>
      <c r="S17" s="35">
        <v>0</v>
      </c>
      <c r="T17" s="35">
        <v>0</v>
      </c>
      <c r="U17" s="35">
        <v>0</v>
      </c>
      <c r="V17" s="35">
        <v>0</v>
      </c>
      <c r="W17" s="36">
        <f t="shared" si="3"/>
        <v>0</v>
      </c>
      <c r="X17" s="35">
        <v>0</v>
      </c>
      <c r="Y17" s="36">
        <f t="shared" si="4"/>
        <v>0</v>
      </c>
    </row>
    <row r="18" spans="1:25" x14ac:dyDescent="0.25">
      <c r="A18" s="283" t="s">
        <v>273</v>
      </c>
      <c r="B18" s="283"/>
      <c r="C18" s="283"/>
      <c r="D18" s="283"/>
      <c r="E18" s="283"/>
      <c r="F18" s="283"/>
      <c r="G18" s="6">
        <v>12</v>
      </c>
      <c r="H18" s="37">
        <v>0</v>
      </c>
      <c r="I18" s="37">
        <v>0</v>
      </c>
      <c r="J18" s="37">
        <v>0</v>
      </c>
      <c r="K18" s="37">
        <v>0</v>
      </c>
      <c r="L18" s="37">
        <v>0</v>
      </c>
      <c r="M18" s="37">
        <v>0</v>
      </c>
      <c r="N18" s="35">
        <v>0</v>
      </c>
      <c r="O18" s="35">
        <v>0</v>
      </c>
      <c r="P18" s="35">
        <v>0</v>
      </c>
      <c r="Q18" s="35">
        <v>0</v>
      </c>
      <c r="R18" s="35">
        <v>0</v>
      </c>
      <c r="S18" s="35">
        <v>0</v>
      </c>
      <c r="T18" s="35">
        <v>0</v>
      </c>
      <c r="U18" s="35">
        <v>0</v>
      </c>
      <c r="V18" s="35">
        <v>0</v>
      </c>
      <c r="W18" s="36">
        <f t="shared" si="3"/>
        <v>0</v>
      </c>
      <c r="X18" s="35">
        <v>0</v>
      </c>
      <c r="Y18" s="36">
        <f t="shared" si="4"/>
        <v>0</v>
      </c>
    </row>
    <row r="19" spans="1:25" x14ac:dyDescent="0.25">
      <c r="A19" s="283" t="s">
        <v>274</v>
      </c>
      <c r="B19" s="283"/>
      <c r="C19" s="283"/>
      <c r="D19" s="283"/>
      <c r="E19" s="283"/>
      <c r="F19" s="283"/>
      <c r="G19" s="6">
        <v>13</v>
      </c>
      <c r="H19" s="35">
        <v>0</v>
      </c>
      <c r="I19" s="35">
        <v>0</v>
      </c>
      <c r="J19" s="35">
        <v>0</v>
      </c>
      <c r="K19" s="35">
        <v>-57048</v>
      </c>
      <c r="L19" s="35">
        <v>-83012</v>
      </c>
      <c r="M19" s="35">
        <v>0</v>
      </c>
      <c r="N19" s="35">
        <v>0</v>
      </c>
      <c r="O19" s="35">
        <v>0</v>
      </c>
      <c r="P19" s="35">
        <v>0</v>
      </c>
      <c r="Q19" s="35">
        <v>0</v>
      </c>
      <c r="R19" s="35">
        <v>0</v>
      </c>
      <c r="S19" s="35">
        <v>0</v>
      </c>
      <c r="T19" s="35">
        <v>0</v>
      </c>
      <c r="U19" s="35">
        <v>-332013</v>
      </c>
      <c r="V19" s="35">
        <v>0</v>
      </c>
      <c r="W19" s="36">
        <f t="shared" si="3"/>
        <v>-306049</v>
      </c>
      <c r="X19" s="35">
        <v>24045</v>
      </c>
      <c r="Y19" s="36">
        <f t="shared" si="4"/>
        <v>-282004</v>
      </c>
    </row>
    <row r="20" spans="1:25" x14ac:dyDescent="0.25">
      <c r="A20" s="283" t="s">
        <v>275</v>
      </c>
      <c r="B20" s="283"/>
      <c r="C20" s="283"/>
      <c r="D20" s="283"/>
      <c r="E20" s="283"/>
      <c r="F20" s="283"/>
      <c r="G20" s="6">
        <v>14</v>
      </c>
      <c r="H20" s="37">
        <v>0</v>
      </c>
      <c r="I20" s="37">
        <v>0</v>
      </c>
      <c r="J20" s="37">
        <v>0</v>
      </c>
      <c r="K20" s="37">
        <v>0</v>
      </c>
      <c r="L20" s="37">
        <v>0</v>
      </c>
      <c r="M20" s="37">
        <v>0</v>
      </c>
      <c r="N20" s="35">
        <v>0</v>
      </c>
      <c r="O20" s="35">
        <v>0</v>
      </c>
      <c r="P20" s="35">
        <v>0</v>
      </c>
      <c r="Q20" s="35">
        <v>0</v>
      </c>
      <c r="R20" s="35">
        <v>0</v>
      </c>
      <c r="S20" s="35">
        <v>0</v>
      </c>
      <c r="T20" s="35">
        <v>0</v>
      </c>
      <c r="U20" s="35">
        <v>0</v>
      </c>
      <c r="V20" s="35">
        <v>0</v>
      </c>
      <c r="W20" s="36">
        <f t="shared" si="3"/>
        <v>0</v>
      </c>
      <c r="X20" s="35">
        <v>0</v>
      </c>
      <c r="Y20" s="36">
        <f t="shared" si="4"/>
        <v>0</v>
      </c>
    </row>
    <row r="21" spans="1:25" ht="30.75" customHeight="1" x14ac:dyDescent="0.25">
      <c r="A21" s="283" t="s">
        <v>420</v>
      </c>
      <c r="B21" s="283"/>
      <c r="C21" s="283"/>
      <c r="D21" s="283"/>
      <c r="E21" s="283"/>
      <c r="F21" s="283"/>
      <c r="G21" s="6">
        <v>15</v>
      </c>
      <c r="H21" s="35">
        <v>0</v>
      </c>
      <c r="I21" s="35">
        <v>0</v>
      </c>
      <c r="J21" s="35">
        <v>0</v>
      </c>
      <c r="K21" s="35">
        <v>0</v>
      </c>
      <c r="L21" s="35">
        <v>0</v>
      </c>
      <c r="M21" s="35">
        <v>0</v>
      </c>
      <c r="N21" s="35">
        <v>0</v>
      </c>
      <c r="O21" s="35">
        <v>0</v>
      </c>
      <c r="P21" s="35">
        <v>0</v>
      </c>
      <c r="Q21" s="35">
        <v>0</v>
      </c>
      <c r="R21" s="35">
        <v>0</v>
      </c>
      <c r="S21" s="35">
        <v>0</v>
      </c>
      <c r="T21" s="35">
        <v>0</v>
      </c>
      <c r="U21" s="35">
        <v>0</v>
      </c>
      <c r="V21" s="35">
        <v>0</v>
      </c>
      <c r="W21" s="36">
        <f t="shared" si="3"/>
        <v>0</v>
      </c>
      <c r="X21" s="35">
        <v>0</v>
      </c>
      <c r="Y21" s="36">
        <f t="shared" si="4"/>
        <v>0</v>
      </c>
    </row>
    <row r="22" spans="1:25" ht="28.5" customHeight="1" x14ac:dyDescent="0.25">
      <c r="A22" s="283" t="s">
        <v>421</v>
      </c>
      <c r="B22" s="283"/>
      <c r="C22" s="283"/>
      <c r="D22" s="283"/>
      <c r="E22" s="283"/>
      <c r="F22" s="283"/>
      <c r="G22" s="6">
        <v>16</v>
      </c>
      <c r="H22" s="35">
        <v>0</v>
      </c>
      <c r="I22" s="35">
        <v>0</v>
      </c>
      <c r="J22" s="35">
        <v>0</v>
      </c>
      <c r="K22" s="35">
        <v>0</v>
      </c>
      <c r="L22" s="35">
        <v>0</v>
      </c>
      <c r="M22" s="35">
        <v>0</v>
      </c>
      <c r="N22" s="35">
        <v>0</v>
      </c>
      <c r="O22" s="35">
        <v>0</v>
      </c>
      <c r="P22" s="35">
        <v>0</v>
      </c>
      <c r="Q22" s="35">
        <v>0</v>
      </c>
      <c r="R22" s="35">
        <v>0</v>
      </c>
      <c r="S22" s="35">
        <v>0</v>
      </c>
      <c r="T22" s="35">
        <v>0</v>
      </c>
      <c r="U22" s="35">
        <v>0</v>
      </c>
      <c r="V22" s="35">
        <v>0</v>
      </c>
      <c r="W22" s="36">
        <f t="shared" si="3"/>
        <v>0</v>
      </c>
      <c r="X22" s="35">
        <v>0</v>
      </c>
      <c r="Y22" s="36">
        <f t="shared" si="4"/>
        <v>0</v>
      </c>
    </row>
    <row r="23" spans="1:25" ht="26.25" customHeight="1" x14ac:dyDescent="0.25">
      <c r="A23" s="283" t="s">
        <v>422</v>
      </c>
      <c r="B23" s="283"/>
      <c r="C23" s="283"/>
      <c r="D23" s="283"/>
      <c r="E23" s="283"/>
      <c r="F23" s="283"/>
      <c r="G23" s="6">
        <v>17</v>
      </c>
      <c r="H23" s="35">
        <v>0</v>
      </c>
      <c r="I23" s="35">
        <v>0</v>
      </c>
      <c r="J23" s="35">
        <v>0</v>
      </c>
      <c r="K23" s="35">
        <v>0</v>
      </c>
      <c r="L23" s="35">
        <v>0</v>
      </c>
      <c r="M23" s="35">
        <v>0</v>
      </c>
      <c r="N23" s="35">
        <v>0</v>
      </c>
      <c r="O23" s="35">
        <v>0</v>
      </c>
      <c r="P23" s="35">
        <v>0</v>
      </c>
      <c r="Q23" s="35">
        <v>0</v>
      </c>
      <c r="R23" s="35">
        <v>0</v>
      </c>
      <c r="S23" s="35">
        <v>0</v>
      </c>
      <c r="T23" s="35">
        <v>0</v>
      </c>
      <c r="U23" s="35">
        <v>0</v>
      </c>
      <c r="V23" s="35">
        <v>0</v>
      </c>
      <c r="W23" s="36">
        <f t="shared" si="3"/>
        <v>0</v>
      </c>
      <c r="X23" s="35">
        <v>0</v>
      </c>
      <c r="Y23" s="36">
        <f t="shared" si="4"/>
        <v>0</v>
      </c>
    </row>
    <row r="24" spans="1:25" x14ac:dyDescent="0.25">
      <c r="A24" s="283" t="s">
        <v>276</v>
      </c>
      <c r="B24" s="283"/>
      <c r="C24" s="283"/>
      <c r="D24" s="283"/>
      <c r="E24" s="283"/>
      <c r="F24" s="283"/>
      <c r="G24" s="6">
        <v>18</v>
      </c>
      <c r="H24" s="35">
        <v>0</v>
      </c>
      <c r="I24" s="35">
        <v>0</v>
      </c>
      <c r="J24" s="35">
        <v>0</v>
      </c>
      <c r="K24" s="35">
        <v>0</v>
      </c>
      <c r="L24" s="35">
        <v>175681</v>
      </c>
      <c r="M24" s="35">
        <v>0</v>
      </c>
      <c r="N24" s="35">
        <v>0</v>
      </c>
      <c r="O24" s="35">
        <v>0</v>
      </c>
      <c r="P24" s="35">
        <v>0</v>
      </c>
      <c r="Q24" s="35">
        <v>0</v>
      </c>
      <c r="R24" s="35">
        <v>0</v>
      </c>
      <c r="S24" s="35">
        <v>0</v>
      </c>
      <c r="T24" s="35">
        <v>0</v>
      </c>
      <c r="U24" s="35">
        <v>0</v>
      </c>
      <c r="V24" s="35">
        <v>0</v>
      </c>
      <c r="W24" s="36">
        <f t="shared" si="3"/>
        <v>-175681</v>
      </c>
      <c r="X24" s="35">
        <v>0</v>
      </c>
      <c r="Y24" s="36">
        <f t="shared" si="4"/>
        <v>-175681</v>
      </c>
    </row>
    <row r="25" spans="1:25" x14ac:dyDescent="0.25">
      <c r="A25" s="283" t="s">
        <v>423</v>
      </c>
      <c r="B25" s="283"/>
      <c r="C25" s="283"/>
      <c r="D25" s="283"/>
      <c r="E25" s="283"/>
      <c r="F25" s="283"/>
      <c r="G25" s="6">
        <v>19</v>
      </c>
      <c r="H25" s="35">
        <v>0</v>
      </c>
      <c r="I25" s="35">
        <v>0</v>
      </c>
      <c r="J25" s="35">
        <v>0</v>
      </c>
      <c r="K25" s="35">
        <v>0</v>
      </c>
      <c r="L25" s="35">
        <v>0</v>
      </c>
      <c r="M25" s="35">
        <v>0</v>
      </c>
      <c r="N25" s="35">
        <v>0</v>
      </c>
      <c r="O25" s="35">
        <v>0</v>
      </c>
      <c r="P25" s="35">
        <v>0</v>
      </c>
      <c r="Q25" s="35">
        <v>0</v>
      </c>
      <c r="R25" s="35">
        <v>0</v>
      </c>
      <c r="S25" s="35">
        <v>0</v>
      </c>
      <c r="T25" s="35">
        <v>0</v>
      </c>
      <c r="U25" s="35">
        <v>0</v>
      </c>
      <c r="V25" s="35">
        <v>0</v>
      </c>
      <c r="W25" s="36">
        <f t="shared" si="3"/>
        <v>0</v>
      </c>
      <c r="X25" s="35">
        <v>0</v>
      </c>
      <c r="Y25" s="36">
        <f t="shared" si="4"/>
        <v>0</v>
      </c>
    </row>
    <row r="26" spans="1:25" ht="12.75" customHeight="1" x14ac:dyDescent="0.25">
      <c r="A26" s="283" t="s">
        <v>431</v>
      </c>
      <c r="B26" s="283"/>
      <c r="C26" s="283"/>
      <c r="D26" s="283"/>
      <c r="E26" s="283"/>
      <c r="F26" s="283"/>
      <c r="G26" s="6">
        <v>20</v>
      </c>
      <c r="H26" s="35">
        <v>0</v>
      </c>
      <c r="I26" s="35">
        <v>0</v>
      </c>
      <c r="J26" s="35">
        <v>0</v>
      </c>
      <c r="K26" s="35">
        <v>0</v>
      </c>
      <c r="L26" s="35">
        <v>0</v>
      </c>
      <c r="M26" s="35">
        <v>0</v>
      </c>
      <c r="N26" s="35">
        <v>0</v>
      </c>
      <c r="O26" s="35">
        <v>0</v>
      </c>
      <c r="P26" s="35">
        <v>0</v>
      </c>
      <c r="Q26" s="35">
        <v>0</v>
      </c>
      <c r="R26" s="35">
        <v>0</v>
      </c>
      <c r="S26" s="35">
        <v>0</v>
      </c>
      <c r="T26" s="35">
        <v>0</v>
      </c>
      <c r="U26" s="35">
        <v>-3555174</v>
      </c>
      <c r="V26" s="35">
        <v>0</v>
      </c>
      <c r="W26" s="36">
        <f t="shared" si="3"/>
        <v>-3555174</v>
      </c>
      <c r="X26" s="35">
        <v>0</v>
      </c>
      <c r="Y26" s="36">
        <f t="shared" si="4"/>
        <v>-3555174</v>
      </c>
    </row>
    <row r="27" spans="1:25" ht="12.75" customHeight="1" x14ac:dyDescent="0.25">
      <c r="A27" s="283" t="s">
        <v>424</v>
      </c>
      <c r="B27" s="283"/>
      <c r="C27" s="283"/>
      <c r="D27" s="283"/>
      <c r="E27" s="283"/>
      <c r="F27" s="283"/>
      <c r="G27" s="6">
        <v>21</v>
      </c>
      <c r="H27" s="35">
        <v>0</v>
      </c>
      <c r="I27" s="35">
        <v>0</v>
      </c>
      <c r="J27" s="35">
        <v>0</v>
      </c>
      <c r="K27" s="35">
        <v>0</v>
      </c>
      <c r="L27" s="35">
        <v>0</v>
      </c>
      <c r="M27" s="35">
        <v>0</v>
      </c>
      <c r="N27" s="35">
        <v>0</v>
      </c>
      <c r="O27" s="35">
        <v>0</v>
      </c>
      <c r="P27" s="35">
        <v>0</v>
      </c>
      <c r="Q27" s="35">
        <v>0</v>
      </c>
      <c r="R27" s="35">
        <v>0</v>
      </c>
      <c r="S27" s="35">
        <v>0</v>
      </c>
      <c r="T27" s="35">
        <v>0</v>
      </c>
      <c r="U27" s="35">
        <v>0</v>
      </c>
      <c r="V27" s="35">
        <v>0</v>
      </c>
      <c r="W27" s="36">
        <f t="shared" si="3"/>
        <v>0</v>
      </c>
      <c r="X27" s="35">
        <v>0</v>
      </c>
      <c r="Y27" s="36">
        <f t="shared" si="4"/>
        <v>0</v>
      </c>
    </row>
    <row r="28" spans="1:25" ht="12.75" customHeight="1" x14ac:dyDescent="0.25">
      <c r="A28" s="283" t="s">
        <v>425</v>
      </c>
      <c r="B28" s="283"/>
      <c r="C28" s="283"/>
      <c r="D28" s="283"/>
      <c r="E28" s="283"/>
      <c r="F28" s="283"/>
      <c r="G28" s="6">
        <v>22</v>
      </c>
      <c r="H28" s="35">
        <v>0</v>
      </c>
      <c r="I28" s="35">
        <v>0</v>
      </c>
      <c r="J28" s="35">
        <v>315547</v>
      </c>
      <c r="K28" s="35">
        <v>0</v>
      </c>
      <c r="L28" s="35">
        <v>0</v>
      </c>
      <c r="M28" s="35">
        <v>0</v>
      </c>
      <c r="N28" s="35">
        <v>0</v>
      </c>
      <c r="O28" s="35">
        <v>0</v>
      </c>
      <c r="P28" s="35">
        <v>0</v>
      </c>
      <c r="Q28" s="35">
        <v>0</v>
      </c>
      <c r="R28" s="35">
        <v>0</v>
      </c>
      <c r="S28" s="35">
        <v>0</v>
      </c>
      <c r="T28" s="35">
        <v>0</v>
      </c>
      <c r="U28" s="35">
        <v>6712213</v>
      </c>
      <c r="V28" s="35">
        <v>-7027760</v>
      </c>
      <c r="W28" s="36">
        <f t="shared" si="3"/>
        <v>0</v>
      </c>
      <c r="X28" s="35">
        <v>0</v>
      </c>
      <c r="Y28" s="36">
        <f t="shared" si="4"/>
        <v>0</v>
      </c>
    </row>
    <row r="29" spans="1:25" ht="12.75" customHeight="1" x14ac:dyDescent="0.25">
      <c r="A29" s="283" t="s">
        <v>426</v>
      </c>
      <c r="B29" s="283"/>
      <c r="C29" s="283"/>
      <c r="D29" s="283"/>
      <c r="E29" s="283"/>
      <c r="F29" s="283"/>
      <c r="G29" s="6">
        <v>23</v>
      </c>
      <c r="H29" s="35">
        <v>0</v>
      </c>
      <c r="I29" s="35">
        <v>0</v>
      </c>
      <c r="J29" s="35">
        <v>0</v>
      </c>
      <c r="K29" s="35">
        <v>0</v>
      </c>
      <c r="L29" s="35">
        <v>0</v>
      </c>
      <c r="M29" s="35">
        <v>0</v>
      </c>
      <c r="N29" s="35">
        <v>0</v>
      </c>
      <c r="O29" s="35">
        <v>0</v>
      </c>
      <c r="P29" s="35">
        <v>0</v>
      </c>
      <c r="Q29" s="35">
        <v>0</v>
      </c>
      <c r="R29" s="35">
        <v>0</v>
      </c>
      <c r="S29" s="35">
        <v>0</v>
      </c>
      <c r="T29" s="35">
        <v>0</v>
      </c>
      <c r="U29" s="35">
        <v>0</v>
      </c>
      <c r="V29" s="35">
        <v>0</v>
      </c>
      <c r="W29" s="36">
        <f t="shared" si="3"/>
        <v>0</v>
      </c>
      <c r="X29" s="35">
        <v>0</v>
      </c>
      <c r="Y29" s="36">
        <f t="shared" si="4"/>
        <v>0</v>
      </c>
    </row>
    <row r="30" spans="1:25" ht="21.75" customHeight="1" x14ac:dyDescent="0.25">
      <c r="A30" s="301" t="s">
        <v>427</v>
      </c>
      <c r="B30" s="301"/>
      <c r="C30" s="301"/>
      <c r="D30" s="301"/>
      <c r="E30" s="301"/>
      <c r="F30" s="301"/>
      <c r="G30" s="8">
        <v>24</v>
      </c>
      <c r="H30" s="38">
        <f>SUM(H10:H29)</f>
        <v>26215395</v>
      </c>
      <c r="I30" s="38">
        <f t="shared" ref="I30:Y30" si="5">SUM(I10:I29)</f>
        <v>24505176</v>
      </c>
      <c r="J30" s="38">
        <f t="shared" si="5"/>
        <v>769447</v>
      </c>
      <c r="K30" s="38">
        <f t="shared" si="5"/>
        <v>126409</v>
      </c>
      <c r="L30" s="38">
        <f t="shared" si="5"/>
        <v>126409</v>
      </c>
      <c r="M30" s="38">
        <f t="shared" si="5"/>
        <v>0</v>
      </c>
      <c r="N30" s="38">
        <f t="shared" si="5"/>
        <v>0</v>
      </c>
      <c r="O30" s="38">
        <f t="shared" si="5"/>
        <v>0</v>
      </c>
      <c r="P30" s="38">
        <f t="shared" si="5"/>
        <v>0</v>
      </c>
      <c r="Q30" s="38">
        <f t="shared" si="5"/>
        <v>0</v>
      </c>
      <c r="R30" s="38">
        <f t="shared" si="5"/>
        <v>0</v>
      </c>
      <c r="S30" s="38">
        <f t="shared" si="5"/>
        <v>0</v>
      </c>
      <c r="T30" s="38">
        <f t="shared" si="5"/>
        <v>0</v>
      </c>
      <c r="U30" s="38">
        <f t="shared" si="5"/>
        <v>14671947</v>
      </c>
      <c r="V30" s="38">
        <f t="shared" si="5"/>
        <v>0</v>
      </c>
      <c r="W30" s="38">
        <f t="shared" si="5"/>
        <v>66161965</v>
      </c>
      <c r="X30" s="38">
        <f t="shared" si="5"/>
        <v>-66270</v>
      </c>
      <c r="Y30" s="38">
        <f t="shared" si="5"/>
        <v>66095695</v>
      </c>
    </row>
    <row r="31" spans="1:25" x14ac:dyDescent="0.25">
      <c r="A31" s="302" t="s">
        <v>277</v>
      </c>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row>
    <row r="32" spans="1:25" ht="36.75" customHeight="1" x14ac:dyDescent="0.25">
      <c r="A32" s="304" t="s">
        <v>278</v>
      </c>
      <c r="B32" s="304"/>
      <c r="C32" s="304"/>
      <c r="D32" s="304"/>
      <c r="E32" s="304"/>
      <c r="F32" s="304"/>
      <c r="G32" s="7">
        <v>25</v>
      </c>
      <c r="H32" s="36">
        <f>SUM(H12:H20)</f>
        <v>0</v>
      </c>
      <c r="I32" s="36">
        <f t="shared" ref="I32:Y32" si="6">SUM(I12:I20)</f>
        <v>0</v>
      </c>
      <c r="J32" s="36">
        <f t="shared" si="6"/>
        <v>0</v>
      </c>
      <c r="K32" s="36">
        <f t="shared" si="6"/>
        <v>-57048</v>
      </c>
      <c r="L32" s="36">
        <f t="shared" si="6"/>
        <v>-83012</v>
      </c>
      <c r="M32" s="36">
        <f t="shared" si="6"/>
        <v>0</v>
      </c>
      <c r="N32" s="36">
        <f t="shared" si="6"/>
        <v>0</v>
      </c>
      <c r="O32" s="36">
        <f t="shared" si="6"/>
        <v>0</v>
      </c>
      <c r="P32" s="36">
        <f t="shared" si="6"/>
        <v>0</v>
      </c>
      <c r="Q32" s="36">
        <f t="shared" si="6"/>
        <v>0</v>
      </c>
      <c r="R32" s="36">
        <f t="shared" si="6"/>
        <v>0</v>
      </c>
      <c r="S32" s="36">
        <f t="shared" ref="S32:T32" si="7">SUM(S12:S20)</f>
        <v>0</v>
      </c>
      <c r="T32" s="36">
        <f t="shared" si="7"/>
        <v>0</v>
      </c>
      <c r="U32" s="36">
        <f t="shared" si="6"/>
        <v>-332013</v>
      </c>
      <c r="V32" s="36">
        <f t="shared" si="6"/>
        <v>0</v>
      </c>
      <c r="W32" s="36">
        <f t="shared" si="6"/>
        <v>-306049</v>
      </c>
      <c r="X32" s="36">
        <f t="shared" si="6"/>
        <v>24045</v>
      </c>
      <c r="Y32" s="36">
        <f t="shared" si="6"/>
        <v>-282004</v>
      </c>
    </row>
    <row r="33" spans="1:25" ht="31.5" customHeight="1" x14ac:dyDescent="0.25">
      <c r="A33" s="304" t="s">
        <v>428</v>
      </c>
      <c r="B33" s="304"/>
      <c r="C33" s="304"/>
      <c r="D33" s="304"/>
      <c r="E33" s="304"/>
      <c r="F33" s="304"/>
      <c r="G33" s="7">
        <v>26</v>
      </c>
      <c r="H33" s="36">
        <f>H11+H32</f>
        <v>0</v>
      </c>
      <c r="I33" s="36">
        <f t="shared" ref="I33:Y33" si="8">I11+I32</f>
        <v>0</v>
      </c>
      <c r="J33" s="36">
        <f t="shared" si="8"/>
        <v>0</v>
      </c>
      <c r="K33" s="36">
        <f t="shared" si="8"/>
        <v>-57048</v>
      </c>
      <c r="L33" s="36">
        <f t="shared" si="8"/>
        <v>-83012</v>
      </c>
      <c r="M33" s="36">
        <f t="shared" si="8"/>
        <v>0</v>
      </c>
      <c r="N33" s="36">
        <f t="shared" si="8"/>
        <v>0</v>
      </c>
      <c r="O33" s="36">
        <f t="shared" si="8"/>
        <v>0</v>
      </c>
      <c r="P33" s="36">
        <f t="shared" si="8"/>
        <v>0</v>
      </c>
      <c r="Q33" s="36">
        <f t="shared" si="8"/>
        <v>0</v>
      </c>
      <c r="R33" s="36">
        <f t="shared" si="8"/>
        <v>0</v>
      </c>
      <c r="S33" s="36">
        <f t="shared" ref="S33:T33" si="9">S11+S32</f>
        <v>0</v>
      </c>
      <c r="T33" s="36">
        <f t="shared" si="9"/>
        <v>0</v>
      </c>
      <c r="U33" s="36">
        <f t="shared" si="8"/>
        <v>-332013</v>
      </c>
      <c r="V33" s="36">
        <f t="shared" si="8"/>
        <v>0</v>
      </c>
      <c r="W33" s="36">
        <f t="shared" si="8"/>
        <v>-306049</v>
      </c>
      <c r="X33" s="36">
        <f t="shared" si="8"/>
        <v>-28875</v>
      </c>
      <c r="Y33" s="36">
        <f t="shared" si="8"/>
        <v>-334924</v>
      </c>
    </row>
    <row r="34" spans="1:25" ht="30.75" customHeight="1" x14ac:dyDescent="0.25">
      <c r="A34" s="305" t="s">
        <v>429</v>
      </c>
      <c r="B34" s="305"/>
      <c r="C34" s="305"/>
      <c r="D34" s="305"/>
      <c r="E34" s="305"/>
      <c r="F34" s="305"/>
      <c r="G34" s="8">
        <v>27</v>
      </c>
      <c r="H34" s="38">
        <f>SUM(H21:H29)</f>
        <v>0</v>
      </c>
      <c r="I34" s="38">
        <f t="shared" ref="I34:Y34" si="10">SUM(I21:I29)</f>
        <v>0</v>
      </c>
      <c r="J34" s="38">
        <f t="shared" si="10"/>
        <v>315547</v>
      </c>
      <c r="K34" s="38">
        <f t="shared" si="10"/>
        <v>0</v>
      </c>
      <c r="L34" s="38">
        <f t="shared" si="10"/>
        <v>175681</v>
      </c>
      <c r="M34" s="38">
        <f t="shared" si="10"/>
        <v>0</v>
      </c>
      <c r="N34" s="38">
        <f t="shared" si="10"/>
        <v>0</v>
      </c>
      <c r="O34" s="38">
        <f t="shared" si="10"/>
        <v>0</v>
      </c>
      <c r="P34" s="38">
        <f t="shared" si="10"/>
        <v>0</v>
      </c>
      <c r="Q34" s="38">
        <f t="shared" si="10"/>
        <v>0</v>
      </c>
      <c r="R34" s="38">
        <f t="shared" si="10"/>
        <v>0</v>
      </c>
      <c r="S34" s="38">
        <f t="shared" ref="S34:T34" si="11">SUM(S21:S29)</f>
        <v>0</v>
      </c>
      <c r="T34" s="38">
        <f t="shared" si="11"/>
        <v>0</v>
      </c>
      <c r="U34" s="38">
        <f t="shared" si="10"/>
        <v>3157039</v>
      </c>
      <c r="V34" s="38">
        <f t="shared" si="10"/>
        <v>-7027760</v>
      </c>
      <c r="W34" s="38">
        <f t="shared" si="10"/>
        <v>-3730855</v>
      </c>
      <c r="X34" s="38">
        <f t="shared" si="10"/>
        <v>0</v>
      </c>
      <c r="Y34" s="38">
        <f t="shared" si="10"/>
        <v>-3730855</v>
      </c>
    </row>
    <row r="35" spans="1:25" x14ac:dyDescent="0.25">
      <c r="A35" s="302" t="s">
        <v>279</v>
      </c>
      <c r="B35" s="306"/>
      <c r="C35" s="306"/>
      <c r="D35" s="306"/>
      <c r="E35" s="306"/>
      <c r="F35" s="306"/>
      <c r="G35" s="306"/>
      <c r="H35" s="306"/>
      <c r="I35" s="306"/>
      <c r="J35" s="306"/>
      <c r="K35" s="306"/>
      <c r="L35" s="306"/>
      <c r="M35" s="306"/>
      <c r="N35" s="306"/>
      <c r="O35" s="306"/>
      <c r="P35" s="306"/>
      <c r="Q35" s="306"/>
      <c r="R35" s="306"/>
      <c r="S35" s="306"/>
      <c r="T35" s="306"/>
      <c r="U35" s="306"/>
      <c r="V35" s="306"/>
      <c r="W35" s="306"/>
      <c r="X35" s="306"/>
      <c r="Y35" s="306"/>
    </row>
    <row r="36" spans="1:25" ht="12.75" customHeight="1" x14ac:dyDescent="0.25">
      <c r="A36" s="300" t="s">
        <v>300</v>
      </c>
      <c r="B36" s="300"/>
      <c r="C36" s="300"/>
      <c r="D36" s="300"/>
      <c r="E36" s="300"/>
      <c r="F36" s="300"/>
      <c r="G36" s="6">
        <v>28</v>
      </c>
      <c r="H36" s="35">
        <v>26215395</v>
      </c>
      <c r="I36" s="35">
        <v>24505176</v>
      </c>
      <c r="J36" s="35">
        <v>769447</v>
      </c>
      <c r="K36" s="35">
        <v>126409</v>
      </c>
      <c r="L36" s="35">
        <v>126409</v>
      </c>
      <c r="M36" s="35">
        <v>0</v>
      </c>
      <c r="N36" s="35">
        <v>0</v>
      </c>
      <c r="O36" s="35">
        <v>0</v>
      </c>
      <c r="P36" s="35">
        <v>0</v>
      </c>
      <c r="Q36" s="35">
        <v>0</v>
      </c>
      <c r="R36" s="35">
        <v>0</v>
      </c>
      <c r="S36" s="35">
        <v>0</v>
      </c>
      <c r="T36" s="35">
        <v>0</v>
      </c>
      <c r="U36" s="35">
        <v>14671947</v>
      </c>
      <c r="V36" s="35">
        <v>9284600</v>
      </c>
      <c r="W36" s="39">
        <f>H36+I36+J36+K36-L36+M36+N36+O36+P36+Q36+R36+U36+V36+S36+T36</f>
        <v>75446565</v>
      </c>
      <c r="X36" s="35">
        <v>-66270</v>
      </c>
      <c r="Y36" s="39">
        <f t="shared" ref="Y36:Y38" si="12">W36+X36</f>
        <v>75380295</v>
      </c>
    </row>
    <row r="37" spans="1:25" ht="12.75" customHeight="1" x14ac:dyDescent="0.25">
      <c r="A37" s="283" t="s">
        <v>265</v>
      </c>
      <c r="B37" s="283"/>
      <c r="C37" s="283"/>
      <c r="D37" s="283"/>
      <c r="E37" s="283"/>
      <c r="F37" s="283"/>
      <c r="G37" s="6">
        <v>29</v>
      </c>
      <c r="H37" s="35">
        <v>0</v>
      </c>
      <c r="I37" s="35">
        <v>0</v>
      </c>
      <c r="J37" s="35">
        <v>0</v>
      </c>
      <c r="K37" s="35">
        <v>0</v>
      </c>
      <c r="L37" s="35">
        <v>0</v>
      </c>
      <c r="M37" s="35">
        <v>0</v>
      </c>
      <c r="N37" s="35">
        <v>0</v>
      </c>
      <c r="O37" s="35">
        <v>0</v>
      </c>
      <c r="P37" s="35">
        <v>0</v>
      </c>
      <c r="Q37" s="35">
        <v>0</v>
      </c>
      <c r="R37" s="35">
        <v>0</v>
      </c>
      <c r="S37" s="35">
        <v>0</v>
      </c>
      <c r="T37" s="35">
        <v>0</v>
      </c>
      <c r="U37" s="35">
        <v>0</v>
      </c>
      <c r="V37" s="35">
        <v>0</v>
      </c>
      <c r="W37" s="39">
        <f t="shared" ref="W37:W38" si="13">H37+I37+J37+K37-L37+M37+N37+O37+P37+Q37+R37+U37+V37+S37+T37</f>
        <v>0</v>
      </c>
      <c r="X37" s="35">
        <v>0</v>
      </c>
      <c r="Y37" s="39">
        <f t="shared" si="12"/>
        <v>0</v>
      </c>
    </row>
    <row r="38" spans="1:25" ht="12.75" customHeight="1" x14ac:dyDescent="0.25">
      <c r="A38" s="283" t="s">
        <v>266</v>
      </c>
      <c r="B38" s="283"/>
      <c r="C38" s="283"/>
      <c r="D38" s="283"/>
      <c r="E38" s="283"/>
      <c r="F38" s="283"/>
      <c r="G38" s="6">
        <v>30</v>
      </c>
      <c r="H38" s="35">
        <v>0</v>
      </c>
      <c r="I38" s="35">
        <v>0</v>
      </c>
      <c r="J38" s="35">
        <v>0</v>
      </c>
      <c r="K38" s="35">
        <v>0</v>
      </c>
      <c r="L38" s="35">
        <v>0</v>
      </c>
      <c r="M38" s="35">
        <v>0</v>
      </c>
      <c r="N38" s="35">
        <v>0</v>
      </c>
      <c r="O38" s="35">
        <v>0</v>
      </c>
      <c r="P38" s="35">
        <v>0</v>
      </c>
      <c r="Q38" s="35">
        <v>0</v>
      </c>
      <c r="R38" s="35">
        <v>0</v>
      </c>
      <c r="S38" s="35">
        <v>0</v>
      </c>
      <c r="T38" s="35">
        <v>0</v>
      </c>
      <c r="U38" s="35">
        <v>0</v>
      </c>
      <c r="V38" s="35">
        <v>0</v>
      </c>
      <c r="W38" s="39">
        <f t="shared" si="13"/>
        <v>0</v>
      </c>
      <c r="X38" s="35">
        <v>0</v>
      </c>
      <c r="Y38" s="39">
        <f t="shared" si="12"/>
        <v>0</v>
      </c>
    </row>
    <row r="39" spans="1:25" ht="25.5" customHeight="1" x14ac:dyDescent="0.25">
      <c r="A39" s="284" t="s">
        <v>430</v>
      </c>
      <c r="B39" s="284"/>
      <c r="C39" s="284"/>
      <c r="D39" s="284"/>
      <c r="E39" s="284"/>
      <c r="F39" s="284"/>
      <c r="G39" s="7">
        <v>31</v>
      </c>
      <c r="H39" s="36">
        <f>H36+H37+H38</f>
        <v>26215395</v>
      </c>
      <c r="I39" s="36">
        <f t="shared" ref="I39:Y39" si="14">I36+I37+I38</f>
        <v>24505176</v>
      </c>
      <c r="J39" s="36">
        <f t="shared" si="14"/>
        <v>769447</v>
      </c>
      <c r="K39" s="36">
        <f t="shared" si="14"/>
        <v>126409</v>
      </c>
      <c r="L39" s="36">
        <f t="shared" si="14"/>
        <v>126409</v>
      </c>
      <c r="M39" s="36">
        <f t="shared" si="14"/>
        <v>0</v>
      </c>
      <c r="N39" s="36">
        <f t="shared" si="14"/>
        <v>0</v>
      </c>
      <c r="O39" s="36">
        <f t="shared" si="14"/>
        <v>0</v>
      </c>
      <c r="P39" s="36">
        <f t="shared" si="14"/>
        <v>0</v>
      </c>
      <c r="Q39" s="36">
        <f t="shared" si="14"/>
        <v>0</v>
      </c>
      <c r="R39" s="36">
        <f t="shared" si="14"/>
        <v>0</v>
      </c>
      <c r="S39" s="36">
        <f t="shared" si="14"/>
        <v>0</v>
      </c>
      <c r="T39" s="36">
        <f t="shared" si="14"/>
        <v>0</v>
      </c>
      <c r="U39" s="36">
        <f t="shared" si="14"/>
        <v>14671947</v>
      </c>
      <c r="V39" s="36">
        <f t="shared" si="14"/>
        <v>9284600</v>
      </c>
      <c r="W39" s="36">
        <f t="shared" si="14"/>
        <v>75446565</v>
      </c>
      <c r="X39" s="36">
        <f t="shared" si="14"/>
        <v>-66270</v>
      </c>
      <c r="Y39" s="36">
        <f t="shared" si="14"/>
        <v>75380295</v>
      </c>
    </row>
    <row r="40" spans="1:25" ht="12.75" customHeight="1" x14ac:dyDescent="0.25">
      <c r="A40" s="283" t="s">
        <v>267</v>
      </c>
      <c r="B40" s="283"/>
      <c r="C40" s="283"/>
      <c r="D40" s="283"/>
      <c r="E40" s="283"/>
      <c r="F40" s="283"/>
      <c r="G40" s="6">
        <v>32</v>
      </c>
      <c r="H40" s="37">
        <v>0</v>
      </c>
      <c r="I40" s="37">
        <v>0</v>
      </c>
      <c r="J40" s="37">
        <v>0</v>
      </c>
      <c r="K40" s="37">
        <v>0</v>
      </c>
      <c r="L40" s="37">
        <v>0</v>
      </c>
      <c r="M40" s="37">
        <v>0</v>
      </c>
      <c r="N40" s="37">
        <v>0</v>
      </c>
      <c r="O40" s="37">
        <v>0</v>
      </c>
      <c r="P40" s="37">
        <v>0</v>
      </c>
      <c r="Q40" s="37">
        <v>0</v>
      </c>
      <c r="R40" s="37">
        <v>0</v>
      </c>
      <c r="S40" s="35">
        <v>0</v>
      </c>
      <c r="T40" s="35">
        <v>0</v>
      </c>
      <c r="U40" s="37">
        <v>0</v>
      </c>
      <c r="V40" s="35">
        <v>7165627</v>
      </c>
      <c r="W40" s="39">
        <f t="shared" ref="W40:W58" si="15">H40+I40+J40+K40-L40+M40+N40+O40+P40+Q40+R40+U40+V40+S40+T40</f>
        <v>7165627</v>
      </c>
      <c r="X40" s="35">
        <v>-28576</v>
      </c>
      <c r="Y40" s="39">
        <f t="shared" ref="Y40:Y58" si="16">W40+X40</f>
        <v>7137051</v>
      </c>
    </row>
    <row r="41" spans="1:25" ht="12.75" customHeight="1" x14ac:dyDescent="0.25">
      <c r="A41" s="283" t="s">
        <v>268</v>
      </c>
      <c r="B41" s="283"/>
      <c r="C41" s="283"/>
      <c r="D41" s="283"/>
      <c r="E41" s="283"/>
      <c r="F41" s="283"/>
      <c r="G41" s="6">
        <v>33</v>
      </c>
      <c r="H41" s="37">
        <v>0</v>
      </c>
      <c r="I41" s="37">
        <v>0</v>
      </c>
      <c r="J41" s="37">
        <v>0</v>
      </c>
      <c r="K41" s="37">
        <v>0</v>
      </c>
      <c r="L41" s="37">
        <v>0</v>
      </c>
      <c r="M41" s="37">
        <v>0</v>
      </c>
      <c r="N41" s="35">
        <v>0</v>
      </c>
      <c r="O41" s="37">
        <v>0</v>
      </c>
      <c r="P41" s="37">
        <v>0</v>
      </c>
      <c r="Q41" s="37">
        <v>0</v>
      </c>
      <c r="R41" s="37">
        <v>0</v>
      </c>
      <c r="S41" s="35">
        <v>0</v>
      </c>
      <c r="T41" s="35">
        <v>0</v>
      </c>
      <c r="U41" s="37">
        <v>0</v>
      </c>
      <c r="V41" s="37">
        <v>0</v>
      </c>
      <c r="W41" s="39">
        <f t="shared" si="15"/>
        <v>0</v>
      </c>
      <c r="X41" s="35">
        <v>0</v>
      </c>
      <c r="Y41" s="39">
        <f t="shared" si="16"/>
        <v>0</v>
      </c>
    </row>
    <row r="42" spans="1:25" ht="27" customHeight="1" x14ac:dyDescent="0.25">
      <c r="A42" s="283" t="s">
        <v>280</v>
      </c>
      <c r="B42" s="283"/>
      <c r="C42" s="283"/>
      <c r="D42" s="283"/>
      <c r="E42" s="283"/>
      <c r="F42" s="283"/>
      <c r="G42" s="6">
        <v>34</v>
      </c>
      <c r="H42" s="37">
        <v>0</v>
      </c>
      <c r="I42" s="37">
        <v>0</v>
      </c>
      <c r="J42" s="37">
        <v>0</v>
      </c>
      <c r="K42" s="37">
        <v>0</v>
      </c>
      <c r="L42" s="37">
        <v>0</v>
      </c>
      <c r="M42" s="37">
        <v>0</v>
      </c>
      <c r="N42" s="37">
        <v>0</v>
      </c>
      <c r="O42" s="35">
        <v>0</v>
      </c>
      <c r="P42" s="37">
        <v>0</v>
      </c>
      <c r="Q42" s="37">
        <v>0</v>
      </c>
      <c r="R42" s="37">
        <v>0</v>
      </c>
      <c r="S42" s="35">
        <v>0</v>
      </c>
      <c r="T42" s="35">
        <v>0</v>
      </c>
      <c r="U42" s="35">
        <v>0</v>
      </c>
      <c r="V42" s="35">
        <v>0</v>
      </c>
      <c r="W42" s="39">
        <f t="shared" si="15"/>
        <v>0</v>
      </c>
      <c r="X42" s="35">
        <v>0</v>
      </c>
      <c r="Y42" s="39">
        <f t="shared" si="16"/>
        <v>0</v>
      </c>
    </row>
    <row r="43" spans="1:25" ht="20.25" customHeight="1" x14ac:dyDescent="0.25">
      <c r="A43" s="283" t="s">
        <v>419</v>
      </c>
      <c r="B43" s="283"/>
      <c r="C43" s="283"/>
      <c r="D43" s="283"/>
      <c r="E43" s="283"/>
      <c r="F43" s="283"/>
      <c r="G43" s="6">
        <v>35</v>
      </c>
      <c r="H43" s="37">
        <v>0</v>
      </c>
      <c r="I43" s="37">
        <v>0</v>
      </c>
      <c r="J43" s="37">
        <v>0</v>
      </c>
      <c r="K43" s="37">
        <v>0</v>
      </c>
      <c r="L43" s="37">
        <v>0</v>
      </c>
      <c r="M43" s="37">
        <v>0</v>
      </c>
      <c r="N43" s="37">
        <v>0</v>
      </c>
      <c r="O43" s="37">
        <v>0</v>
      </c>
      <c r="P43" s="35">
        <v>0</v>
      </c>
      <c r="Q43" s="37">
        <v>0</v>
      </c>
      <c r="R43" s="37">
        <v>0</v>
      </c>
      <c r="S43" s="35">
        <v>0</v>
      </c>
      <c r="T43" s="35">
        <v>0</v>
      </c>
      <c r="U43" s="35">
        <v>0</v>
      </c>
      <c r="V43" s="35">
        <v>0</v>
      </c>
      <c r="W43" s="39">
        <f t="shared" si="15"/>
        <v>0</v>
      </c>
      <c r="X43" s="35">
        <v>0</v>
      </c>
      <c r="Y43" s="39">
        <f t="shared" si="16"/>
        <v>0</v>
      </c>
    </row>
    <row r="44" spans="1:25" ht="21" customHeight="1" x14ac:dyDescent="0.25">
      <c r="A44" s="283" t="s">
        <v>270</v>
      </c>
      <c r="B44" s="283"/>
      <c r="C44" s="283"/>
      <c r="D44" s="283"/>
      <c r="E44" s="283"/>
      <c r="F44" s="283"/>
      <c r="G44" s="6">
        <v>36</v>
      </c>
      <c r="H44" s="37">
        <v>0</v>
      </c>
      <c r="I44" s="37">
        <v>0</v>
      </c>
      <c r="J44" s="37">
        <v>0</v>
      </c>
      <c r="K44" s="37">
        <v>0</v>
      </c>
      <c r="L44" s="37">
        <v>0</v>
      </c>
      <c r="M44" s="37">
        <v>0</v>
      </c>
      <c r="N44" s="37">
        <v>0</v>
      </c>
      <c r="O44" s="37">
        <v>0</v>
      </c>
      <c r="P44" s="37">
        <v>0</v>
      </c>
      <c r="Q44" s="35">
        <v>0</v>
      </c>
      <c r="R44" s="37">
        <v>0</v>
      </c>
      <c r="S44" s="35">
        <v>0</v>
      </c>
      <c r="T44" s="35">
        <v>0</v>
      </c>
      <c r="U44" s="35">
        <v>0</v>
      </c>
      <c r="V44" s="35">
        <v>0</v>
      </c>
      <c r="W44" s="39">
        <f t="shared" si="15"/>
        <v>0</v>
      </c>
      <c r="X44" s="35">
        <v>0</v>
      </c>
      <c r="Y44" s="39">
        <f t="shared" si="16"/>
        <v>0</v>
      </c>
    </row>
    <row r="45" spans="1:25" ht="29.25" customHeight="1" x14ac:dyDescent="0.25">
      <c r="A45" s="283" t="s">
        <v>271</v>
      </c>
      <c r="B45" s="283"/>
      <c r="C45" s="283"/>
      <c r="D45" s="283"/>
      <c r="E45" s="283"/>
      <c r="F45" s="283"/>
      <c r="G45" s="6">
        <v>37</v>
      </c>
      <c r="H45" s="37">
        <v>0</v>
      </c>
      <c r="I45" s="37">
        <v>0</v>
      </c>
      <c r="J45" s="37">
        <v>0</v>
      </c>
      <c r="K45" s="37">
        <v>0</v>
      </c>
      <c r="L45" s="37">
        <v>0</v>
      </c>
      <c r="M45" s="37">
        <v>0</v>
      </c>
      <c r="N45" s="37">
        <v>0</v>
      </c>
      <c r="O45" s="37">
        <v>0</v>
      </c>
      <c r="P45" s="37">
        <v>0</v>
      </c>
      <c r="Q45" s="37">
        <v>0</v>
      </c>
      <c r="R45" s="35">
        <v>0</v>
      </c>
      <c r="S45" s="35">
        <v>0</v>
      </c>
      <c r="T45" s="35">
        <v>0</v>
      </c>
      <c r="U45" s="35">
        <v>0</v>
      </c>
      <c r="V45" s="35">
        <v>0</v>
      </c>
      <c r="W45" s="39">
        <f t="shared" si="15"/>
        <v>0</v>
      </c>
      <c r="X45" s="35">
        <v>0</v>
      </c>
      <c r="Y45" s="39">
        <f t="shared" si="16"/>
        <v>0</v>
      </c>
    </row>
    <row r="46" spans="1:25" ht="21" customHeight="1" x14ac:dyDescent="0.25">
      <c r="A46" s="283" t="s">
        <v>281</v>
      </c>
      <c r="B46" s="283"/>
      <c r="C46" s="283"/>
      <c r="D46" s="283"/>
      <c r="E46" s="283"/>
      <c r="F46" s="283"/>
      <c r="G46" s="6">
        <v>38</v>
      </c>
      <c r="H46" s="37">
        <v>0</v>
      </c>
      <c r="I46" s="37">
        <v>0</v>
      </c>
      <c r="J46" s="37">
        <v>0</v>
      </c>
      <c r="K46" s="37">
        <v>0</v>
      </c>
      <c r="L46" s="37">
        <v>0</v>
      </c>
      <c r="M46" s="37">
        <v>0</v>
      </c>
      <c r="N46" s="35">
        <v>0</v>
      </c>
      <c r="O46" s="35">
        <v>0</v>
      </c>
      <c r="P46" s="35">
        <v>0</v>
      </c>
      <c r="Q46" s="35">
        <v>0</v>
      </c>
      <c r="R46" s="35">
        <v>0</v>
      </c>
      <c r="S46" s="35">
        <v>0</v>
      </c>
      <c r="T46" s="35">
        <v>0</v>
      </c>
      <c r="U46" s="35">
        <v>0</v>
      </c>
      <c r="V46" s="35">
        <v>0</v>
      </c>
      <c r="W46" s="39">
        <f t="shared" si="15"/>
        <v>0</v>
      </c>
      <c r="X46" s="35">
        <v>0</v>
      </c>
      <c r="Y46" s="39">
        <f t="shared" si="16"/>
        <v>0</v>
      </c>
    </row>
    <row r="47" spans="1:25" ht="12.75" customHeight="1" x14ac:dyDescent="0.25">
      <c r="A47" s="283" t="s">
        <v>273</v>
      </c>
      <c r="B47" s="283"/>
      <c r="C47" s="283"/>
      <c r="D47" s="283"/>
      <c r="E47" s="283"/>
      <c r="F47" s="283"/>
      <c r="G47" s="6">
        <v>39</v>
      </c>
      <c r="H47" s="37">
        <v>0</v>
      </c>
      <c r="I47" s="37">
        <v>0</v>
      </c>
      <c r="J47" s="37">
        <v>0</v>
      </c>
      <c r="K47" s="37">
        <v>0</v>
      </c>
      <c r="L47" s="37">
        <v>0</v>
      </c>
      <c r="M47" s="37">
        <v>0</v>
      </c>
      <c r="N47" s="35">
        <v>0</v>
      </c>
      <c r="O47" s="35">
        <v>0</v>
      </c>
      <c r="P47" s="35">
        <v>0</v>
      </c>
      <c r="Q47" s="35">
        <v>0</v>
      </c>
      <c r="R47" s="35">
        <v>0</v>
      </c>
      <c r="S47" s="35">
        <v>0</v>
      </c>
      <c r="T47" s="35">
        <v>0</v>
      </c>
      <c r="U47" s="35">
        <v>0</v>
      </c>
      <c r="V47" s="35">
        <v>0</v>
      </c>
      <c r="W47" s="39">
        <f t="shared" si="15"/>
        <v>0</v>
      </c>
      <c r="X47" s="35">
        <v>0</v>
      </c>
      <c r="Y47" s="39">
        <f t="shared" si="16"/>
        <v>0</v>
      </c>
    </row>
    <row r="48" spans="1:25" ht="12.75" customHeight="1" x14ac:dyDescent="0.25">
      <c r="A48" s="283" t="s">
        <v>274</v>
      </c>
      <c r="B48" s="283"/>
      <c r="C48" s="283"/>
      <c r="D48" s="283"/>
      <c r="E48" s="283"/>
      <c r="F48" s="283"/>
      <c r="G48" s="6">
        <v>40</v>
      </c>
      <c r="H48" s="35">
        <v>0</v>
      </c>
      <c r="I48" s="35">
        <v>0</v>
      </c>
      <c r="J48" s="35">
        <v>0</v>
      </c>
      <c r="K48" s="35">
        <v>-126409</v>
      </c>
      <c r="L48" s="35">
        <v>-126409</v>
      </c>
      <c r="M48" s="35">
        <v>0</v>
      </c>
      <c r="N48" s="35">
        <v>0</v>
      </c>
      <c r="O48" s="35">
        <v>0</v>
      </c>
      <c r="P48" s="35">
        <v>0</v>
      </c>
      <c r="Q48" s="35">
        <v>0</v>
      </c>
      <c r="R48" s="35">
        <v>0</v>
      </c>
      <c r="S48" s="35">
        <v>0</v>
      </c>
      <c r="T48" s="35">
        <v>0</v>
      </c>
      <c r="U48" s="35">
        <v>130571</v>
      </c>
      <c r="V48" s="35">
        <v>0</v>
      </c>
      <c r="W48" s="39">
        <f t="shared" si="15"/>
        <v>130571</v>
      </c>
      <c r="X48" s="35">
        <v>0</v>
      </c>
      <c r="Y48" s="39">
        <f t="shared" si="16"/>
        <v>130571</v>
      </c>
    </row>
    <row r="49" spans="1:25" ht="12.75" customHeight="1" x14ac:dyDescent="0.25">
      <c r="A49" s="283" t="s">
        <v>275</v>
      </c>
      <c r="B49" s="283"/>
      <c r="C49" s="283"/>
      <c r="D49" s="283"/>
      <c r="E49" s="283"/>
      <c r="F49" s="283"/>
      <c r="G49" s="6">
        <v>41</v>
      </c>
      <c r="H49" s="37">
        <v>0</v>
      </c>
      <c r="I49" s="37">
        <v>0</v>
      </c>
      <c r="J49" s="37">
        <v>0</v>
      </c>
      <c r="K49" s="37">
        <v>0</v>
      </c>
      <c r="L49" s="37">
        <v>0</v>
      </c>
      <c r="M49" s="37">
        <v>0</v>
      </c>
      <c r="N49" s="35">
        <v>0</v>
      </c>
      <c r="O49" s="35">
        <v>0</v>
      </c>
      <c r="P49" s="35">
        <v>0</v>
      </c>
      <c r="Q49" s="35">
        <v>0</v>
      </c>
      <c r="R49" s="35">
        <v>0</v>
      </c>
      <c r="S49" s="35">
        <v>0</v>
      </c>
      <c r="T49" s="35">
        <v>0</v>
      </c>
      <c r="U49" s="35">
        <v>0</v>
      </c>
      <c r="V49" s="35">
        <v>0</v>
      </c>
      <c r="W49" s="39">
        <f t="shared" si="15"/>
        <v>0</v>
      </c>
      <c r="X49" s="35">
        <v>0</v>
      </c>
      <c r="Y49" s="39">
        <f t="shared" si="16"/>
        <v>0</v>
      </c>
    </row>
    <row r="50" spans="1:25" ht="24" customHeight="1" x14ac:dyDescent="0.25">
      <c r="A50" s="283" t="s">
        <v>420</v>
      </c>
      <c r="B50" s="283"/>
      <c r="C50" s="283"/>
      <c r="D50" s="283"/>
      <c r="E50" s="283"/>
      <c r="F50" s="283"/>
      <c r="G50" s="6">
        <v>42</v>
      </c>
      <c r="H50" s="35">
        <v>0</v>
      </c>
      <c r="I50" s="35">
        <v>0</v>
      </c>
      <c r="J50" s="35">
        <v>0</v>
      </c>
      <c r="K50" s="35">
        <v>0</v>
      </c>
      <c r="L50" s="35">
        <v>0</v>
      </c>
      <c r="M50" s="35">
        <v>0</v>
      </c>
      <c r="N50" s="35">
        <v>0</v>
      </c>
      <c r="O50" s="35">
        <v>0</v>
      </c>
      <c r="P50" s="35">
        <v>0</v>
      </c>
      <c r="Q50" s="35">
        <v>0</v>
      </c>
      <c r="R50" s="35">
        <v>0</v>
      </c>
      <c r="S50" s="35">
        <v>0</v>
      </c>
      <c r="T50" s="35">
        <v>0</v>
      </c>
      <c r="U50" s="35">
        <v>0</v>
      </c>
      <c r="V50" s="35">
        <v>0</v>
      </c>
      <c r="W50" s="39">
        <f t="shared" si="15"/>
        <v>0</v>
      </c>
      <c r="X50" s="35">
        <v>0</v>
      </c>
      <c r="Y50" s="39">
        <f t="shared" si="16"/>
        <v>0</v>
      </c>
    </row>
    <row r="51" spans="1:25" ht="26.25" customHeight="1" x14ac:dyDescent="0.25">
      <c r="A51" s="283" t="s">
        <v>421</v>
      </c>
      <c r="B51" s="283"/>
      <c r="C51" s="283"/>
      <c r="D51" s="283"/>
      <c r="E51" s="283"/>
      <c r="F51" s="283"/>
      <c r="G51" s="6">
        <v>43</v>
      </c>
      <c r="H51" s="35">
        <v>0</v>
      </c>
      <c r="I51" s="35">
        <v>0</v>
      </c>
      <c r="J51" s="35">
        <v>0</v>
      </c>
      <c r="K51" s="35">
        <v>0</v>
      </c>
      <c r="L51" s="35">
        <v>0</v>
      </c>
      <c r="M51" s="35">
        <v>0</v>
      </c>
      <c r="N51" s="35">
        <v>0</v>
      </c>
      <c r="O51" s="35">
        <v>0</v>
      </c>
      <c r="P51" s="35">
        <v>0</v>
      </c>
      <c r="Q51" s="35">
        <v>0</v>
      </c>
      <c r="R51" s="35">
        <v>0</v>
      </c>
      <c r="S51" s="35">
        <v>0</v>
      </c>
      <c r="T51" s="35">
        <v>0</v>
      </c>
      <c r="U51" s="35">
        <v>0</v>
      </c>
      <c r="V51" s="35">
        <v>0</v>
      </c>
      <c r="W51" s="39">
        <f t="shared" si="15"/>
        <v>0</v>
      </c>
      <c r="X51" s="35">
        <v>0</v>
      </c>
      <c r="Y51" s="39">
        <f t="shared" si="16"/>
        <v>0</v>
      </c>
    </row>
    <row r="52" spans="1:25" ht="22.5" customHeight="1" x14ac:dyDescent="0.25">
      <c r="A52" s="283" t="s">
        <v>422</v>
      </c>
      <c r="B52" s="283"/>
      <c r="C52" s="283"/>
      <c r="D52" s="283"/>
      <c r="E52" s="283"/>
      <c r="F52" s="283"/>
      <c r="G52" s="6">
        <v>44</v>
      </c>
      <c r="H52" s="35">
        <v>0</v>
      </c>
      <c r="I52" s="35">
        <v>0</v>
      </c>
      <c r="J52" s="35">
        <v>0</v>
      </c>
      <c r="K52" s="35">
        <v>0</v>
      </c>
      <c r="L52" s="35">
        <v>0</v>
      </c>
      <c r="M52" s="35">
        <v>0</v>
      </c>
      <c r="N52" s="35">
        <v>0</v>
      </c>
      <c r="O52" s="35">
        <v>0</v>
      </c>
      <c r="P52" s="35">
        <v>0</v>
      </c>
      <c r="Q52" s="35">
        <v>0</v>
      </c>
      <c r="R52" s="35">
        <v>0</v>
      </c>
      <c r="S52" s="35">
        <v>0</v>
      </c>
      <c r="T52" s="35">
        <v>0</v>
      </c>
      <c r="U52" s="35">
        <v>0</v>
      </c>
      <c r="V52" s="35">
        <v>0</v>
      </c>
      <c r="W52" s="39">
        <f t="shared" si="15"/>
        <v>0</v>
      </c>
      <c r="X52" s="35">
        <v>0</v>
      </c>
      <c r="Y52" s="39">
        <f t="shared" si="16"/>
        <v>0</v>
      </c>
    </row>
    <row r="53" spans="1:25" ht="12.75" customHeight="1" x14ac:dyDescent="0.25">
      <c r="A53" s="283" t="s">
        <v>276</v>
      </c>
      <c r="B53" s="283"/>
      <c r="C53" s="283"/>
      <c r="D53" s="283"/>
      <c r="E53" s="283"/>
      <c r="F53" s="283"/>
      <c r="G53" s="6">
        <v>45</v>
      </c>
      <c r="H53" s="35">
        <v>0</v>
      </c>
      <c r="I53" s="35">
        <v>0</v>
      </c>
      <c r="J53" s="35">
        <v>0</v>
      </c>
      <c r="K53" s="35">
        <v>110336</v>
      </c>
      <c r="L53" s="35">
        <v>110336</v>
      </c>
      <c r="M53" s="35">
        <v>0</v>
      </c>
      <c r="N53" s="35">
        <v>0</v>
      </c>
      <c r="O53" s="35">
        <v>0</v>
      </c>
      <c r="P53" s="35">
        <v>0</v>
      </c>
      <c r="Q53" s="35">
        <v>0</v>
      </c>
      <c r="R53" s="35">
        <v>0</v>
      </c>
      <c r="S53" s="35">
        <v>0</v>
      </c>
      <c r="T53" s="35">
        <v>0</v>
      </c>
      <c r="U53" s="35">
        <v>-110336</v>
      </c>
      <c r="V53" s="35">
        <v>0</v>
      </c>
      <c r="W53" s="39">
        <f t="shared" si="15"/>
        <v>-110336</v>
      </c>
      <c r="X53" s="35">
        <v>0</v>
      </c>
      <c r="Y53" s="39">
        <f t="shared" si="16"/>
        <v>-110336</v>
      </c>
    </row>
    <row r="54" spans="1:25" ht="12.75" customHeight="1" x14ac:dyDescent="0.25">
      <c r="A54" s="283" t="s">
        <v>423</v>
      </c>
      <c r="B54" s="283"/>
      <c r="C54" s="283"/>
      <c r="D54" s="283"/>
      <c r="E54" s="283"/>
      <c r="F54" s="283"/>
      <c r="G54" s="6">
        <v>46</v>
      </c>
      <c r="H54" s="35">
        <v>0</v>
      </c>
      <c r="I54" s="35">
        <v>0</v>
      </c>
      <c r="J54" s="35">
        <v>0</v>
      </c>
      <c r="K54" s="35">
        <v>0</v>
      </c>
      <c r="L54" s="35">
        <v>0</v>
      </c>
      <c r="M54" s="35">
        <v>0</v>
      </c>
      <c r="N54" s="35">
        <v>0</v>
      </c>
      <c r="O54" s="35">
        <v>0</v>
      </c>
      <c r="P54" s="35">
        <v>0</v>
      </c>
      <c r="Q54" s="35">
        <v>0</v>
      </c>
      <c r="R54" s="35">
        <v>0</v>
      </c>
      <c r="S54" s="35">
        <v>0</v>
      </c>
      <c r="T54" s="35">
        <v>0</v>
      </c>
      <c r="U54" s="35">
        <v>0</v>
      </c>
      <c r="V54" s="35">
        <v>0</v>
      </c>
      <c r="W54" s="39">
        <f t="shared" si="15"/>
        <v>0</v>
      </c>
      <c r="X54" s="35">
        <v>0</v>
      </c>
      <c r="Y54" s="39">
        <f t="shared" si="16"/>
        <v>0</v>
      </c>
    </row>
    <row r="55" spans="1:25" ht="12.75" customHeight="1" x14ac:dyDescent="0.25">
      <c r="A55" s="283" t="s">
        <v>431</v>
      </c>
      <c r="B55" s="283"/>
      <c r="C55" s="283"/>
      <c r="D55" s="283"/>
      <c r="E55" s="283"/>
      <c r="F55" s="283"/>
      <c r="G55" s="6">
        <v>47</v>
      </c>
      <c r="H55" s="35">
        <v>0</v>
      </c>
      <c r="I55" s="35">
        <v>0</v>
      </c>
      <c r="J55" s="35">
        <v>0</v>
      </c>
      <c r="K55" s="35">
        <v>0</v>
      </c>
      <c r="L55" s="35">
        <v>0</v>
      </c>
      <c r="M55" s="35">
        <v>0</v>
      </c>
      <c r="N55" s="35">
        <v>0</v>
      </c>
      <c r="O55" s="35">
        <v>0</v>
      </c>
      <c r="P55" s="35">
        <v>0</v>
      </c>
      <c r="Q55" s="35">
        <v>0</v>
      </c>
      <c r="R55" s="35">
        <v>0</v>
      </c>
      <c r="S55" s="35">
        <v>0</v>
      </c>
      <c r="T55" s="35">
        <v>0</v>
      </c>
      <c r="U55" s="35">
        <v>-4542957</v>
      </c>
      <c r="V55" s="35">
        <v>0</v>
      </c>
      <c r="W55" s="39">
        <f t="shared" si="15"/>
        <v>-4542957</v>
      </c>
      <c r="X55" s="35">
        <v>0</v>
      </c>
      <c r="Y55" s="39">
        <f t="shared" si="16"/>
        <v>-4542957</v>
      </c>
    </row>
    <row r="56" spans="1:25" ht="12.75" customHeight="1" x14ac:dyDescent="0.25">
      <c r="A56" s="283" t="s">
        <v>424</v>
      </c>
      <c r="B56" s="283"/>
      <c r="C56" s="283"/>
      <c r="D56" s="283"/>
      <c r="E56" s="283"/>
      <c r="F56" s="283"/>
      <c r="G56" s="6">
        <v>48</v>
      </c>
      <c r="H56" s="35">
        <v>0</v>
      </c>
      <c r="I56" s="35">
        <v>0</v>
      </c>
      <c r="J56" s="35">
        <v>0</v>
      </c>
      <c r="K56" s="35">
        <v>0</v>
      </c>
      <c r="L56" s="35">
        <v>0</v>
      </c>
      <c r="M56" s="35">
        <v>0</v>
      </c>
      <c r="N56" s="35">
        <v>0</v>
      </c>
      <c r="O56" s="35">
        <v>0</v>
      </c>
      <c r="P56" s="35">
        <v>0</v>
      </c>
      <c r="Q56" s="35">
        <v>0</v>
      </c>
      <c r="R56" s="35">
        <v>0</v>
      </c>
      <c r="S56" s="35">
        <v>0</v>
      </c>
      <c r="T56" s="35">
        <v>0</v>
      </c>
      <c r="U56" s="35">
        <v>9284600</v>
      </c>
      <c r="V56" s="35">
        <v>-9284600</v>
      </c>
      <c r="W56" s="39">
        <f t="shared" si="15"/>
        <v>0</v>
      </c>
      <c r="X56" s="35">
        <v>0</v>
      </c>
      <c r="Y56" s="39">
        <f t="shared" si="16"/>
        <v>0</v>
      </c>
    </row>
    <row r="57" spans="1:25" ht="12.75" customHeight="1" x14ac:dyDescent="0.25">
      <c r="A57" s="283" t="s">
        <v>432</v>
      </c>
      <c r="B57" s="283"/>
      <c r="C57" s="283"/>
      <c r="D57" s="283"/>
      <c r="E57" s="283"/>
      <c r="F57" s="283"/>
      <c r="G57" s="6">
        <v>49</v>
      </c>
      <c r="H57" s="35">
        <v>0</v>
      </c>
      <c r="I57" s="35">
        <v>0</v>
      </c>
      <c r="J57" s="35">
        <v>276819</v>
      </c>
      <c r="K57" s="35">
        <v>0</v>
      </c>
      <c r="L57" s="35">
        <v>0</v>
      </c>
      <c r="M57" s="35">
        <v>0</v>
      </c>
      <c r="N57" s="35">
        <v>0</v>
      </c>
      <c r="O57" s="35">
        <v>0</v>
      </c>
      <c r="P57" s="35">
        <v>0</v>
      </c>
      <c r="Q57" s="35">
        <v>0</v>
      </c>
      <c r="R57" s="35">
        <v>0</v>
      </c>
      <c r="S57" s="35">
        <v>0</v>
      </c>
      <c r="T57" s="35">
        <v>0</v>
      </c>
      <c r="U57" s="35">
        <v>-276819</v>
      </c>
      <c r="V57" s="35">
        <v>0</v>
      </c>
      <c r="W57" s="39">
        <f t="shared" si="15"/>
        <v>0</v>
      </c>
      <c r="X57" s="35">
        <v>0</v>
      </c>
      <c r="Y57" s="39">
        <f t="shared" si="16"/>
        <v>0</v>
      </c>
    </row>
    <row r="58" spans="1:25" ht="12.75" customHeight="1" x14ac:dyDescent="0.25">
      <c r="A58" s="283" t="s">
        <v>426</v>
      </c>
      <c r="B58" s="283"/>
      <c r="C58" s="283"/>
      <c r="D58" s="283"/>
      <c r="E58" s="283"/>
      <c r="F58" s="283"/>
      <c r="G58" s="6">
        <v>50</v>
      </c>
      <c r="H58" s="35">
        <v>0</v>
      </c>
      <c r="I58" s="35">
        <v>0</v>
      </c>
      <c r="J58" s="35">
        <v>0</v>
      </c>
      <c r="K58" s="35">
        <v>0</v>
      </c>
      <c r="L58" s="35">
        <v>0</v>
      </c>
      <c r="M58" s="35">
        <v>0</v>
      </c>
      <c r="N58" s="35">
        <v>0</v>
      </c>
      <c r="O58" s="35">
        <v>0</v>
      </c>
      <c r="P58" s="35">
        <v>0</v>
      </c>
      <c r="Q58" s="35">
        <v>0</v>
      </c>
      <c r="R58" s="35">
        <v>0</v>
      </c>
      <c r="S58" s="35">
        <v>0</v>
      </c>
      <c r="T58" s="35">
        <v>0</v>
      </c>
      <c r="U58" s="35">
        <v>0</v>
      </c>
      <c r="V58" s="35">
        <v>0</v>
      </c>
      <c r="W58" s="39">
        <f t="shared" si="15"/>
        <v>0</v>
      </c>
      <c r="X58" s="35">
        <v>0</v>
      </c>
      <c r="Y58" s="39">
        <f t="shared" si="16"/>
        <v>0</v>
      </c>
    </row>
    <row r="59" spans="1:25" ht="25.5" customHeight="1" x14ac:dyDescent="0.25">
      <c r="A59" s="301" t="s">
        <v>433</v>
      </c>
      <c r="B59" s="301"/>
      <c r="C59" s="301"/>
      <c r="D59" s="301"/>
      <c r="E59" s="301"/>
      <c r="F59" s="301"/>
      <c r="G59" s="8">
        <v>51</v>
      </c>
      <c r="H59" s="38">
        <f>SUM(H39:H58)</f>
        <v>26215395</v>
      </c>
      <c r="I59" s="38">
        <f t="shared" ref="I59:Y59" si="17">SUM(I39:I58)</f>
        <v>24505176</v>
      </c>
      <c r="J59" s="38">
        <f t="shared" si="17"/>
        <v>1046266</v>
      </c>
      <c r="K59" s="38">
        <f t="shared" si="17"/>
        <v>110336</v>
      </c>
      <c r="L59" s="38">
        <f t="shared" si="17"/>
        <v>110336</v>
      </c>
      <c r="M59" s="38">
        <f t="shared" si="17"/>
        <v>0</v>
      </c>
      <c r="N59" s="38">
        <f t="shared" si="17"/>
        <v>0</v>
      </c>
      <c r="O59" s="38">
        <f t="shared" si="17"/>
        <v>0</v>
      </c>
      <c r="P59" s="38">
        <f t="shared" si="17"/>
        <v>0</v>
      </c>
      <c r="Q59" s="38">
        <f t="shared" si="17"/>
        <v>0</v>
      </c>
      <c r="R59" s="38">
        <f t="shared" si="17"/>
        <v>0</v>
      </c>
      <c r="S59" s="38">
        <f t="shared" si="17"/>
        <v>0</v>
      </c>
      <c r="T59" s="38">
        <f t="shared" si="17"/>
        <v>0</v>
      </c>
      <c r="U59" s="38">
        <f t="shared" si="17"/>
        <v>19157006</v>
      </c>
      <c r="V59" s="38">
        <f t="shared" si="17"/>
        <v>7165627</v>
      </c>
      <c r="W59" s="38">
        <f t="shared" si="17"/>
        <v>78089470</v>
      </c>
      <c r="X59" s="38">
        <f t="shared" si="17"/>
        <v>-94846</v>
      </c>
      <c r="Y59" s="38">
        <f t="shared" si="17"/>
        <v>77994624</v>
      </c>
    </row>
    <row r="60" spans="1:25" x14ac:dyDescent="0.25">
      <c r="A60" s="302" t="s">
        <v>277</v>
      </c>
      <c r="B60" s="303"/>
      <c r="C60" s="303"/>
      <c r="D60" s="303"/>
      <c r="E60" s="303"/>
      <c r="F60" s="303"/>
      <c r="G60" s="303"/>
      <c r="H60" s="303"/>
      <c r="I60" s="303"/>
      <c r="J60" s="303"/>
      <c r="K60" s="303"/>
      <c r="L60" s="303"/>
      <c r="M60" s="303"/>
      <c r="N60" s="303"/>
      <c r="O60" s="303"/>
      <c r="P60" s="303"/>
      <c r="Q60" s="303"/>
      <c r="R60" s="303"/>
      <c r="S60" s="303"/>
      <c r="T60" s="303"/>
      <c r="U60" s="303"/>
      <c r="V60" s="303"/>
      <c r="W60" s="303"/>
      <c r="X60" s="303"/>
      <c r="Y60" s="303"/>
    </row>
    <row r="61" spans="1:25" ht="31.5" customHeight="1" x14ac:dyDescent="0.25">
      <c r="A61" s="304" t="s">
        <v>434</v>
      </c>
      <c r="B61" s="304"/>
      <c r="C61" s="304"/>
      <c r="D61" s="304"/>
      <c r="E61" s="304"/>
      <c r="F61" s="304"/>
      <c r="G61" s="7">
        <v>52</v>
      </c>
      <c r="H61" s="39">
        <f>SUM(H41:H49)</f>
        <v>0</v>
      </c>
      <c r="I61" s="39">
        <f t="shared" ref="I61:Y61" si="18">SUM(I41:I49)</f>
        <v>0</v>
      </c>
      <c r="J61" s="39">
        <f t="shared" si="18"/>
        <v>0</v>
      </c>
      <c r="K61" s="39">
        <f t="shared" si="18"/>
        <v>-126409</v>
      </c>
      <c r="L61" s="39">
        <f t="shared" si="18"/>
        <v>-126409</v>
      </c>
      <c r="M61" s="39">
        <f t="shared" si="18"/>
        <v>0</v>
      </c>
      <c r="N61" s="39">
        <f t="shared" si="18"/>
        <v>0</v>
      </c>
      <c r="O61" s="39">
        <f t="shared" si="18"/>
        <v>0</v>
      </c>
      <c r="P61" s="39">
        <f t="shared" si="18"/>
        <v>0</v>
      </c>
      <c r="Q61" s="39">
        <f t="shared" si="18"/>
        <v>0</v>
      </c>
      <c r="R61" s="39">
        <f t="shared" si="18"/>
        <v>0</v>
      </c>
      <c r="S61" s="39">
        <f t="shared" ref="S61:T61" si="19">SUM(S41:S49)</f>
        <v>0</v>
      </c>
      <c r="T61" s="39">
        <f t="shared" si="19"/>
        <v>0</v>
      </c>
      <c r="U61" s="39">
        <f t="shared" si="18"/>
        <v>130571</v>
      </c>
      <c r="V61" s="39">
        <f t="shared" si="18"/>
        <v>0</v>
      </c>
      <c r="W61" s="39">
        <f t="shared" si="18"/>
        <v>130571</v>
      </c>
      <c r="X61" s="39">
        <f t="shared" si="18"/>
        <v>0</v>
      </c>
      <c r="Y61" s="39">
        <f t="shared" si="18"/>
        <v>130571</v>
      </c>
    </row>
    <row r="62" spans="1:25" ht="27.75" customHeight="1" x14ac:dyDescent="0.25">
      <c r="A62" s="304" t="s">
        <v>435</v>
      </c>
      <c r="B62" s="304"/>
      <c r="C62" s="304"/>
      <c r="D62" s="304"/>
      <c r="E62" s="304"/>
      <c r="F62" s="304"/>
      <c r="G62" s="7">
        <v>53</v>
      </c>
      <c r="H62" s="39">
        <f>H40+H61</f>
        <v>0</v>
      </c>
      <c r="I62" s="39">
        <f t="shared" ref="I62:Y62" si="20">I40+I61</f>
        <v>0</v>
      </c>
      <c r="J62" s="39">
        <f t="shared" si="20"/>
        <v>0</v>
      </c>
      <c r="K62" s="39">
        <f t="shared" si="20"/>
        <v>-126409</v>
      </c>
      <c r="L62" s="39">
        <f t="shared" si="20"/>
        <v>-126409</v>
      </c>
      <c r="M62" s="39">
        <f t="shared" si="20"/>
        <v>0</v>
      </c>
      <c r="N62" s="39">
        <f t="shared" si="20"/>
        <v>0</v>
      </c>
      <c r="O62" s="39">
        <f t="shared" si="20"/>
        <v>0</v>
      </c>
      <c r="P62" s="39">
        <f t="shared" si="20"/>
        <v>0</v>
      </c>
      <c r="Q62" s="39">
        <f t="shared" si="20"/>
        <v>0</v>
      </c>
      <c r="R62" s="39">
        <f t="shared" si="20"/>
        <v>0</v>
      </c>
      <c r="S62" s="39">
        <f t="shared" ref="S62:T62" si="21">S40+S61</f>
        <v>0</v>
      </c>
      <c r="T62" s="39">
        <f t="shared" si="21"/>
        <v>0</v>
      </c>
      <c r="U62" s="39">
        <f t="shared" si="20"/>
        <v>130571</v>
      </c>
      <c r="V62" s="39">
        <f t="shared" si="20"/>
        <v>7165627</v>
      </c>
      <c r="W62" s="39">
        <f t="shared" si="20"/>
        <v>7296198</v>
      </c>
      <c r="X62" s="39">
        <f t="shared" si="20"/>
        <v>-28576</v>
      </c>
      <c r="Y62" s="39">
        <f t="shared" si="20"/>
        <v>7267622</v>
      </c>
    </row>
    <row r="63" spans="1:25" ht="29.25" customHeight="1" x14ac:dyDescent="0.25">
      <c r="A63" s="305" t="s">
        <v>436</v>
      </c>
      <c r="B63" s="305"/>
      <c r="C63" s="305"/>
      <c r="D63" s="305"/>
      <c r="E63" s="305"/>
      <c r="F63" s="305"/>
      <c r="G63" s="8">
        <v>54</v>
      </c>
      <c r="H63" s="40">
        <f>SUM(H50:H58)</f>
        <v>0</v>
      </c>
      <c r="I63" s="40">
        <f t="shared" ref="I63:Y63" si="22">SUM(I50:I58)</f>
        <v>0</v>
      </c>
      <c r="J63" s="40">
        <f t="shared" si="22"/>
        <v>276819</v>
      </c>
      <c r="K63" s="40">
        <f t="shared" si="22"/>
        <v>110336</v>
      </c>
      <c r="L63" s="40">
        <f t="shared" si="22"/>
        <v>110336</v>
      </c>
      <c r="M63" s="40">
        <f t="shared" si="22"/>
        <v>0</v>
      </c>
      <c r="N63" s="40">
        <f t="shared" si="22"/>
        <v>0</v>
      </c>
      <c r="O63" s="40">
        <f t="shared" si="22"/>
        <v>0</v>
      </c>
      <c r="P63" s="40">
        <f t="shared" si="22"/>
        <v>0</v>
      </c>
      <c r="Q63" s="40">
        <f t="shared" si="22"/>
        <v>0</v>
      </c>
      <c r="R63" s="40">
        <f t="shared" si="22"/>
        <v>0</v>
      </c>
      <c r="S63" s="40">
        <f t="shared" ref="S63:T63" si="23">SUM(S50:S58)</f>
        <v>0</v>
      </c>
      <c r="T63" s="40">
        <f t="shared" si="23"/>
        <v>0</v>
      </c>
      <c r="U63" s="40">
        <f t="shared" si="22"/>
        <v>4354488</v>
      </c>
      <c r="V63" s="40">
        <f t="shared" si="22"/>
        <v>-9284600</v>
      </c>
      <c r="W63" s="40">
        <f t="shared" si="22"/>
        <v>-4653293</v>
      </c>
      <c r="X63" s="40">
        <f t="shared" si="22"/>
        <v>0</v>
      </c>
      <c r="Y63" s="40">
        <f t="shared" si="22"/>
        <v>-4653293</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3"/>
  <sheetViews>
    <sheetView tabSelected="1" topLeftCell="A55" zoomScale="66" zoomScaleNormal="66" workbookViewId="0">
      <selection activeCell="N62" sqref="N62"/>
    </sheetView>
  </sheetViews>
  <sheetFormatPr defaultRowHeight="13.2" x14ac:dyDescent="0.25"/>
  <cols>
    <col min="9" max="9" width="95" customWidth="1"/>
  </cols>
  <sheetData>
    <row r="1" spans="1:9" x14ac:dyDescent="0.25">
      <c r="A1" s="307" t="s">
        <v>479</v>
      </c>
      <c r="B1" s="308"/>
      <c r="C1" s="308"/>
      <c r="D1" s="308"/>
      <c r="E1" s="308"/>
      <c r="F1" s="308"/>
      <c r="G1" s="308"/>
      <c r="H1" s="308"/>
      <c r="I1" s="308"/>
    </row>
    <row r="2" spans="1:9" x14ac:dyDescent="0.25">
      <c r="A2" s="308"/>
      <c r="B2" s="308"/>
      <c r="C2" s="308"/>
      <c r="D2" s="308"/>
      <c r="E2" s="308"/>
      <c r="F2" s="308"/>
      <c r="G2" s="308"/>
      <c r="H2" s="308"/>
      <c r="I2" s="308"/>
    </row>
    <row r="3" spans="1:9" x14ac:dyDescent="0.25">
      <c r="A3" s="308"/>
      <c r="B3" s="308"/>
      <c r="C3" s="308"/>
      <c r="D3" s="308"/>
      <c r="E3" s="308"/>
      <c r="F3" s="308"/>
      <c r="G3" s="308"/>
      <c r="H3" s="308"/>
      <c r="I3" s="308"/>
    </row>
    <row r="4" spans="1:9" x14ac:dyDescent="0.25">
      <c r="A4" s="308"/>
      <c r="B4" s="308"/>
      <c r="C4" s="308"/>
      <c r="D4" s="308"/>
      <c r="E4" s="308"/>
      <c r="F4" s="308"/>
      <c r="G4" s="308"/>
      <c r="H4" s="308"/>
      <c r="I4" s="308"/>
    </row>
    <row r="5" spans="1:9" x14ac:dyDescent="0.25">
      <c r="A5" s="308"/>
      <c r="B5" s="308"/>
      <c r="C5" s="308"/>
      <c r="D5" s="308"/>
      <c r="E5" s="308"/>
      <c r="F5" s="308"/>
      <c r="G5" s="308"/>
      <c r="H5" s="308"/>
      <c r="I5" s="308"/>
    </row>
    <row r="6" spans="1:9" x14ac:dyDescent="0.25">
      <c r="A6" s="308"/>
      <c r="B6" s="308"/>
      <c r="C6" s="308"/>
      <c r="D6" s="308"/>
      <c r="E6" s="308"/>
      <c r="F6" s="308"/>
      <c r="G6" s="308"/>
      <c r="H6" s="308"/>
      <c r="I6" s="308"/>
    </row>
    <row r="7" spans="1:9" x14ac:dyDescent="0.25">
      <c r="A7" s="308"/>
      <c r="B7" s="308"/>
      <c r="C7" s="308"/>
      <c r="D7" s="308"/>
      <c r="E7" s="308"/>
      <c r="F7" s="308"/>
      <c r="G7" s="308"/>
      <c r="H7" s="308"/>
      <c r="I7" s="308"/>
    </row>
    <row r="8" spans="1:9" x14ac:dyDescent="0.25">
      <c r="A8" s="308"/>
      <c r="B8" s="308"/>
      <c r="C8" s="308"/>
      <c r="D8" s="308"/>
      <c r="E8" s="308"/>
      <c r="F8" s="308"/>
      <c r="G8" s="308"/>
      <c r="H8" s="308"/>
      <c r="I8" s="308"/>
    </row>
    <row r="9" spans="1:9" x14ac:dyDescent="0.25">
      <c r="A9" s="308"/>
      <c r="B9" s="308"/>
      <c r="C9" s="308"/>
      <c r="D9" s="308"/>
      <c r="E9" s="308"/>
      <c r="F9" s="308"/>
      <c r="G9" s="308"/>
      <c r="H9" s="308"/>
      <c r="I9" s="308"/>
    </row>
    <row r="10" spans="1:9" x14ac:dyDescent="0.25">
      <c r="A10" s="308"/>
      <c r="B10" s="308"/>
      <c r="C10" s="308"/>
      <c r="D10" s="308"/>
      <c r="E10" s="308"/>
      <c r="F10" s="308"/>
      <c r="G10" s="308"/>
      <c r="H10" s="308"/>
      <c r="I10" s="308"/>
    </row>
    <row r="11" spans="1:9" x14ac:dyDescent="0.25">
      <c r="A11" s="308"/>
      <c r="B11" s="308"/>
      <c r="C11" s="308"/>
      <c r="D11" s="308"/>
      <c r="E11" s="308"/>
      <c r="F11" s="308"/>
      <c r="G11" s="308"/>
      <c r="H11" s="308"/>
      <c r="I11" s="308"/>
    </row>
    <row r="12" spans="1:9" x14ac:dyDescent="0.25">
      <c r="A12" s="308"/>
      <c r="B12" s="308"/>
      <c r="C12" s="308"/>
      <c r="D12" s="308"/>
      <c r="E12" s="308"/>
      <c r="F12" s="308"/>
      <c r="G12" s="308"/>
      <c r="H12" s="308"/>
      <c r="I12" s="308"/>
    </row>
    <row r="13" spans="1:9" x14ac:dyDescent="0.25">
      <c r="A13" s="308"/>
      <c r="B13" s="308"/>
      <c r="C13" s="308"/>
      <c r="D13" s="308"/>
      <c r="E13" s="308"/>
      <c r="F13" s="308"/>
      <c r="G13" s="308"/>
      <c r="H13" s="308"/>
      <c r="I13" s="308"/>
    </row>
    <row r="14" spans="1:9" x14ac:dyDescent="0.25">
      <c r="A14" s="308"/>
      <c r="B14" s="308"/>
      <c r="C14" s="308"/>
      <c r="D14" s="308"/>
      <c r="E14" s="308"/>
      <c r="F14" s="308"/>
      <c r="G14" s="308"/>
      <c r="H14" s="308"/>
      <c r="I14" s="308"/>
    </row>
    <row r="15" spans="1:9" x14ac:dyDescent="0.25">
      <c r="A15" s="308"/>
      <c r="B15" s="308"/>
      <c r="C15" s="308"/>
      <c r="D15" s="308"/>
      <c r="E15" s="308"/>
      <c r="F15" s="308"/>
      <c r="G15" s="308"/>
      <c r="H15" s="308"/>
      <c r="I15" s="308"/>
    </row>
    <row r="16" spans="1:9" x14ac:dyDescent="0.25">
      <c r="A16" s="308"/>
      <c r="B16" s="308"/>
      <c r="C16" s="308"/>
      <c r="D16" s="308"/>
      <c r="E16" s="308"/>
      <c r="F16" s="308"/>
      <c r="G16" s="308"/>
      <c r="H16" s="308"/>
      <c r="I16" s="308"/>
    </row>
    <row r="17" spans="1:9" x14ac:dyDescent="0.25">
      <c r="A17" s="308"/>
      <c r="B17" s="308"/>
      <c r="C17" s="308"/>
      <c r="D17" s="308"/>
      <c r="E17" s="308"/>
      <c r="F17" s="308"/>
      <c r="G17" s="308"/>
      <c r="H17" s="308"/>
      <c r="I17" s="308"/>
    </row>
    <row r="18" spans="1:9" x14ac:dyDescent="0.25">
      <c r="A18" s="308"/>
      <c r="B18" s="308"/>
      <c r="C18" s="308"/>
      <c r="D18" s="308"/>
      <c r="E18" s="308"/>
      <c r="F18" s="308"/>
      <c r="G18" s="308"/>
      <c r="H18" s="308"/>
      <c r="I18" s="308"/>
    </row>
    <row r="19" spans="1:9" x14ac:dyDescent="0.25">
      <c r="A19" s="308"/>
      <c r="B19" s="308"/>
      <c r="C19" s="308"/>
      <c r="D19" s="308"/>
      <c r="E19" s="308"/>
      <c r="F19" s="308"/>
      <c r="G19" s="308"/>
      <c r="H19" s="308"/>
      <c r="I19" s="308"/>
    </row>
    <row r="20" spans="1:9" x14ac:dyDescent="0.25">
      <c r="A20" s="308"/>
      <c r="B20" s="308"/>
      <c r="C20" s="308"/>
      <c r="D20" s="308"/>
      <c r="E20" s="308"/>
      <c r="F20" s="308"/>
      <c r="G20" s="308"/>
      <c r="H20" s="308"/>
      <c r="I20" s="308"/>
    </row>
    <row r="21" spans="1:9" x14ac:dyDescent="0.25">
      <c r="A21" s="308"/>
      <c r="B21" s="308"/>
      <c r="C21" s="308"/>
      <c r="D21" s="308"/>
      <c r="E21" s="308"/>
      <c r="F21" s="308"/>
      <c r="G21" s="308"/>
      <c r="H21" s="308"/>
      <c r="I21" s="308"/>
    </row>
    <row r="22" spans="1:9" x14ac:dyDescent="0.25">
      <c r="A22" s="308"/>
      <c r="B22" s="308"/>
      <c r="C22" s="308"/>
      <c r="D22" s="308"/>
      <c r="E22" s="308"/>
      <c r="F22" s="308"/>
      <c r="G22" s="308"/>
      <c r="H22" s="308"/>
      <c r="I22" s="308"/>
    </row>
    <row r="23" spans="1:9" x14ac:dyDescent="0.25">
      <c r="A23" s="308"/>
      <c r="B23" s="308"/>
      <c r="C23" s="308"/>
      <c r="D23" s="308"/>
      <c r="E23" s="308"/>
      <c r="F23" s="308"/>
      <c r="G23" s="308"/>
      <c r="H23" s="308"/>
      <c r="I23" s="308"/>
    </row>
    <row r="24" spans="1:9" x14ac:dyDescent="0.25">
      <c r="A24" s="308"/>
      <c r="B24" s="308"/>
      <c r="C24" s="308"/>
      <c r="D24" s="308"/>
      <c r="E24" s="308"/>
      <c r="F24" s="308"/>
      <c r="G24" s="308"/>
      <c r="H24" s="308"/>
      <c r="I24" s="308"/>
    </row>
    <row r="25" spans="1:9" x14ac:dyDescent="0.25">
      <c r="A25" s="308"/>
      <c r="B25" s="308"/>
      <c r="C25" s="308"/>
      <c r="D25" s="308"/>
      <c r="E25" s="308"/>
      <c r="F25" s="308"/>
      <c r="G25" s="308"/>
      <c r="H25" s="308"/>
      <c r="I25" s="308"/>
    </row>
    <row r="26" spans="1:9" x14ac:dyDescent="0.25">
      <c r="A26" s="308"/>
      <c r="B26" s="308"/>
      <c r="C26" s="308"/>
      <c r="D26" s="308"/>
      <c r="E26" s="308"/>
      <c r="F26" s="308"/>
      <c r="G26" s="308"/>
      <c r="H26" s="308"/>
      <c r="I26" s="308"/>
    </row>
    <row r="27" spans="1:9" x14ac:dyDescent="0.25">
      <c r="A27" s="308"/>
      <c r="B27" s="308"/>
      <c r="C27" s="308"/>
      <c r="D27" s="308"/>
      <c r="E27" s="308"/>
      <c r="F27" s="308"/>
      <c r="G27" s="308"/>
      <c r="H27" s="308"/>
      <c r="I27" s="308"/>
    </row>
    <row r="28" spans="1:9" x14ac:dyDescent="0.25">
      <c r="A28" s="308"/>
      <c r="B28" s="308"/>
      <c r="C28" s="308"/>
      <c r="D28" s="308"/>
      <c r="E28" s="308"/>
      <c r="F28" s="308"/>
      <c r="G28" s="308"/>
      <c r="H28" s="308"/>
      <c r="I28" s="308"/>
    </row>
    <row r="29" spans="1:9" x14ac:dyDescent="0.25">
      <c r="A29" s="308"/>
      <c r="B29" s="308"/>
      <c r="C29" s="308"/>
      <c r="D29" s="308"/>
      <c r="E29" s="308"/>
      <c r="F29" s="308"/>
      <c r="G29" s="308"/>
      <c r="H29" s="308"/>
      <c r="I29" s="308"/>
    </row>
    <row r="30" spans="1:9" x14ac:dyDescent="0.25">
      <c r="A30" s="308"/>
      <c r="B30" s="308"/>
      <c r="C30" s="308"/>
      <c r="D30" s="308"/>
      <c r="E30" s="308"/>
      <c r="F30" s="308"/>
      <c r="G30" s="308"/>
      <c r="H30" s="308"/>
      <c r="I30" s="308"/>
    </row>
    <row r="31" spans="1:9" x14ac:dyDescent="0.25">
      <c r="A31" s="308"/>
      <c r="B31" s="308"/>
      <c r="C31" s="308"/>
      <c r="D31" s="308"/>
      <c r="E31" s="308"/>
      <c r="F31" s="308"/>
      <c r="G31" s="308"/>
      <c r="H31" s="308"/>
      <c r="I31" s="308"/>
    </row>
    <row r="32" spans="1:9" x14ac:dyDescent="0.25">
      <c r="A32" s="308"/>
      <c r="B32" s="308"/>
      <c r="C32" s="308"/>
      <c r="D32" s="308"/>
      <c r="E32" s="308"/>
      <c r="F32" s="308"/>
      <c r="G32" s="308"/>
      <c r="H32" s="308"/>
      <c r="I32" s="308"/>
    </row>
    <row r="33" spans="1:9" x14ac:dyDescent="0.25">
      <c r="A33" s="308"/>
      <c r="B33" s="308"/>
      <c r="C33" s="308"/>
      <c r="D33" s="308"/>
      <c r="E33" s="308"/>
      <c r="F33" s="308"/>
      <c r="G33" s="308"/>
      <c r="H33" s="308"/>
      <c r="I33" s="308"/>
    </row>
    <row r="34" spans="1:9" x14ac:dyDescent="0.25">
      <c r="A34" s="308"/>
      <c r="B34" s="308"/>
      <c r="C34" s="308"/>
      <c r="D34" s="308"/>
      <c r="E34" s="308"/>
      <c r="F34" s="308"/>
      <c r="G34" s="308"/>
      <c r="H34" s="308"/>
      <c r="I34" s="308"/>
    </row>
    <row r="35" spans="1:9" x14ac:dyDescent="0.25">
      <c r="A35" s="308"/>
      <c r="B35" s="308"/>
      <c r="C35" s="308"/>
      <c r="D35" s="308"/>
      <c r="E35" s="308"/>
      <c r="F35" s="308"/>
      <c r="G35" s="308"/>
      <c r="H35" s="308"/>
      <c r="I35" s="308"/>
    </row>
    <row r="36" spans="1:9" x14ac:dyDescent="0.25">
      <c r="A36" s="308"/>
      <c r="B36" s="308"/>
      <c r="C36" s="308"/>
      <c r="D36" s="308"/>
      <c r="E36" s="308"/>
      <c r="F36" s="308"/>
      <c r="G36" s="308"/>
      <c r="H36" s="308"/>
      <c r="I36" s="308"/>
    </row>
    <row r="37" spans="1:9" x14ac:dyDescent="0.25">
      <c r="A37" s="308"/>
      <c r="B37" s="308"/>
      <c r="C37" s="308"/>
      <c r="D37" s="308"/>
      <c r="E37" s="308"/>
      <c r="F37" s="308"/>
      <c r="G37" s="308"/>
      <c r="H37" s="308"/>
      <c r="I37" s="308"/>
    </row>
    <row r="38" spans="1:9" x14ac:dyDescent="0.25">
      <c r="A38" s="308"/>
      <c r="B38" s="308"/>
      <c r="C38" s="308"/>
      <c r="D38" s="308"/>
      <c r="E38" s="308"/>
      <c r="F38" s="308"/>
      <c r="G38" s="308"/>
      <c r="H38" s="308"/>
      <c r="I38" s="308"/>
    </row>
    <row r="39" spans="1:9" ht="185.25" customHeight="1" x14ac:dyDescent="0.25">
      <c r="A39" s="308"/>
      <c r="B39" s="308"/>
      <c r="C39" s="308"/>
      <c r="D39" s="308"/>
      <c r="E39" s="308"/>
      <c r="F39" s="308"/>
      <c r="G39" s="308"/>
      <c r="H39" s="308"/>
      <c r="I39" s="308"/>
    </row>
    <row r="40" spans="1:9" ht="256.2" customHeight="1" x14ac:dyDescent="0.25">
      <c r="A40" s="308"/>
      <c r="B40" s="308"/>
      <c r="C40" s="308"/>
      <c r="D40" s="308"/>
      <c r="E40" s="308"/>
      <c r="F40" s="308"/>
      <c r="G40" s="308"/>
      <c r="H40" s="308"/>
      <c r="I40" s="308"/>
    </row>
    <row r="42" spans="1:9" ht="75" customHeight="1" x14ac:dyDescent="0.25">
      <c r="A42" s="310" t="s">
        <v>480</v>
      </c>
      <c r="B42" s="310"/>
      <c r="C42" s="310"/>
      <c r="D42" s="310"/>
      <c r="E42" s="310"/>
      <c r="F42" s="310"/>
      <c r="G42" s="310"/>
      <c r="H42" s="310"/>
      <c r="I42" s="310"/>
    </row>
    <row r="43" spans="1:9" ht="46.8" customHeight="1" x14ac:dyDescent="0.25">
      <c r="A43" s="310" t="s">
        <v>481</v>
      </c>
      <c r="B43" s="310"/>
      <c r="C43" s="310"/>
      <c r="D43" s="310"/>
      <c r="E43" s="310"/>
      <c r="F43" s="310"/>
      <c r="G43" s="310"/>
      <c r="H43" s="310"/>
      <c r="I43" s="310"/>
    </row>
    <row r="44" spans="1:9" ht="34.200000000000003" customHeight="1" x14ac:dyDescent="0.25">
      <c r="A44" s="310" t="s">
        <v>482</v>
      </c>
      <c r="B44" s="310"/>
      <c r="C44" s="310"/>
      <c r="D44" s="310"/>
      <c r="E44" s="310"/>
      <c r="F44" s="310"/>
      <c r="G44" s="310"/>
      <c r="H44" s="310"/>
      <c r="I44" s="310"/>
    </row>
    <row r="45" spans="1:9" ht="46.8" customHeight="1" x14ac:dyDescent="0.25">
      <c r="A45" s="310" t="s">
        <v>483</v>
      </c>
      <c r="B45" s="310"/>
      <c r="C45" s="310"/>
      <c r="D45" s="310"/>
      <c r="E45" s="310"/>
      <c r="F45" s="310"/>
      <c r="G45" s="310"/>
      <c r="H45" s="310"/>
      <c r="I45" s="310"/>
    </row>
    <row r="46" spans="1:9" ht="39" customHeight="1" x14ac:dyDescent="0.25">
      <c r="A46" s="310" t="s">
        <v>484</v>
      </c>
      <c r="B46" s="310"/>
      <c r="C46" s="310"/>
      <c r="D46" s="310"/>
      <c r="E46" s="310"/>
      <c r="F46" s="310"/>
      <c r="G46" s="310"/>
      <c r="H46" s="310"/>
      <c r="I46" s="310"/>
    </row>
    <row r="47" spans="1:9" ht="49.8" customHeight="1" x14ac:dyDescent="0.25">
      <c r="A47" s="310" t="s">
        <v>485</v>
      </c>
      <c r="B47" s="310"/>
      <c r="C47" s="310"/>
      <c r="D47" s="310"/>
      <c r="E47" s="310"/>
      <c r="F47" s="310"/>
      <c r="G47" s="310"/>
      <c r="H47" s="310"/>
      <c r="I47" s="310"/>
    </row>
    <row r="48" spans="1:9" ht="46.8" customHeight="1" x14ac:dyDescent="0.25">
      <c r="A48" s="310" t="s">
        <v>486</v>
      </c>
      <c r="B48" s="310"/>
      <c r="C48" s="310"/>
      <c r="D48" s="310"/>
      <c r="E48" s="310"/>
      <c r="F48" s="310"/>
      <c r="G48" s="310"/>
      <c r="H48" s="310"/>
      <c r="I48" s="310"/>
    </row>
    <row r="49" spans="1:10" ht="57" customHeight="1" x14ac:dyDescent="0.25">
      <c r="A49" s="309"/>
      <c r="B49" s="309"/>
      <c r="C49" s="309"/>
      <c r="D49" s="309"/>
      <c r="E49" s="309"/>
      <c r="F49" s="309"/>
      <c r="G49" s="309"/>
      <c r="H49" s="309"/>
      <c r="I49" s="309"/>
    </row>
    <row r="50" spans="1:10" ht="57" customHeight="1" x14ac:dyDescent="0.25">
      <c r="A50" s="309"/>
      <c r="B50" s="309"/>
      <c r="C50" s="309"/>
      <c r="D50" s="309"/>
      <c r="E50" s="309"/>
      <c r="F50" s="309"/>
      <c r="G50" s="309"/>
      <c r="H50" s="309"/>
      <c r="I50" s="309"/>
    </row>
    <row r="51" spans="1:10" ht="57" customHeight="1" x14ac:dyDescent="0.25">
      <c r="A51" s="309"/>
      <c r="B51" s="309"/>
      <c r="C51" s="309"/>
      <c r="D51" s="309"/>
      <c r="E51" s="309"/>
      <c r="F51" s="309"/>
      <c r="G51" s="309"/>
      <c r="H51" s="309"/>
      <c r="I51" s="309"/>
    </row>
    <row r="52" spans="1:10" ht="152.4" customHeight="1" x14ac:dyDescent="0.25">
      <c r="A52" s="309"/>
      <c r="B52" s="309"/>
      <c r="C52" s="309"/>
      <c r="D52" s="309"/>
      <c r="E52" s="309"/>
      <c r="F52" s="309"/>
      <c r="G52" s="309"/>
      <c r="H52" s="309"/>
      <c r="I52" s="309"/>
    </row>
    <row r="53" spans="1:10" ht="152.4" customHeight="1" x14ac:dyDescent="0.25">
      <c r="A53" s="311"/>
      <c r="B53" s="311"/>
      <c r="C53" s="311"/>
      <c r="D53" s="311"/>
      <c r="E53" s="311"/>
      <c r="F53" s="311"/>
      <c r="G53" s="311"/>
      <c r="H53" s="311"/>
      <c r="I53" s="311"/>
    </row>
    <row r="54" spans="1:10" ht="39" customHeight="1" x14ac:dyDescent="0.25">
      <c r="A54" s="311"/>
      <c r="B54" s="311"/>
      <c r="C54" s="311"/>
      <c r="D54" s="311"/>
      <c r="E54" s="311"/>
      <c r="F54" s="311"/>
      <c r="G54" s="311"/>
      <c r="H54" s="311"/>
      <c r="I54" s="311"/>
    </row>
    <row r="55" spans="1:10" ht="15.6" customHeight="1" x14ac:dyDescent="0.25">
      <c r="A55" s="311"/>
      <c r="B55" s="311"/>
      <c r="C55" s="311"/>
      <c r="D55" s="311"/>
      <c r="E55" s="311"/>
      <c r="F55" s="311"/>
      <c r="G55" s="311"/>
      <c r="H55" s="311"/>
      <c r="I55" s="311"/>
    </row>
    <row r="56" spans="1:10" ht="42.6" customHeight="1" x14ac:dyDescent="0.25">
      <c r="A56" s="315" t="s">
        <v>499</v>
      </c>
      <c r="B56" s="316"/>
      <c r="C56" s="316"/>
      <c r="D56" s="316"/>
      <c r="E56" s="316"/>
      <c r="F56" s="316"/>
      <c r="G56" s="316"/>
      <c r="H56" s="316"/>
      <c r="I56" s="316"/>
    </row>
    <row r="57" spans="1:10" ht="42.6" customHeight="1" x14ac:dyDescent="0.25">
      <c r="A57" s="315" t="s">
        <v>498</v>
      </c>
      <c r="B57" s="316"/>
      <c r="C57" s="316"/>
      <c r="D57" s="316"/>
      <c r="E57" s="316"/>
      <c r="F57" s="316"/>
      <c r="G57" s="316"/>
      <c r="H57" s="316"/>
      <c r="I57" s="316"/>
      <c r="J57" s="314"/>
    </row>
    <row r="58" spans="1:10" ht="31.8" customHeight="1" x14ac:dyDescent="0.25">
      <c r="A58" s="310" t="s">
        <v>487</v>
      </c>
      <c r="B58" s="310"/>
      <c r="C58" s="310"/>
      <c r="D58" s="310"/>
      <c r="E58" s="310"/>
      <c r="F58" s="310"/>
      <c r="G58" s="310"/>
      <c r="H58" s="310"/>
      <c r="I58" s="310"/>
    </row>
    <row r="59" spans="1:10" ht="34.200000000000003" customHeight="1" x14ac:dyDescent="0.25">
      <c r="A59" s="310" t="s">
        <v>488</v>
      </c>
      <c r="B59" s="310"/>
      <c r="C59" s="310"/>
      <c r="D59" s="310"/>
      <c r="E59" s="310"/>
      <c r="F59" s="310"/>
      <c r="G59" s="310"/>
      <c r="H59" s="310"/>
      <c r="I59" s="310"/>
    </row>
    <row r="60" spans="1:10" ht="36" customHeight="1" x14ac:dyDescent="0.25">
      <c r="A60" s="312" t="s">
        <v>489</v>
      </c>
      <c r="B60" s="312"/>
      <c r="C60" s="312"/>
      <c r="D60" s="312"/>
      <c r="E60" s="312"/>
      <c r="F60" s="312"/>
      <c r="G60" s="312"/>
      <c r="H60" s="312"/>
      <c r="I60" s="312"/>
    </row>
    <row r="61" spans="1:10" ht="36" customHeight="1" x14ac:dyDescent="0.25">
      <c r="A61" s="312" t="s">
        <v>490</v>
      </c>
      <c r="B61" s="312"/>
      <c r="C61" s="312"/>
      <c r="D61" s="312"/>
      <c r="E61" s="312"/>
      <c r="F61" s="312"/>
      <c r="G61" s="312"/>
      <c r="H61" s="312"/>
      <c r="I61" s="312"/>
    </row>
    <row r="62" spans="1:10" ht="36" customHeight="1" x14ac:dyDescent="0.25">
      <c r="A62" s="312" t="s">
        <v>491</v>
      </c>
      <c r="B62" s="312"/>
      <c r="C62" s="312"/>
      <c r="D62" s="312"/>
      <c r="E62" s="312"/>
      <c r="F62" s="312"/>
      <c r="G62" s="312"/>
      <c r="H62" s="312"/>
      <c r="I62" s="312"/>
    </row>
    <row r="63" spans="1:10" ht="36" customHeight="1" x14ac:dyDescent="0.25">
      <c r="A63" s="312" t="s">
        <v>492</v>
      </c>
      <c r="B63" s="312"/>
      <c r="C63" s="312"/>
      <c r="D63" s="312"/>
      <c r="E63" s="312"/>
      <c r="F63" s="312"/>
      <c r="G63" s="312"/>
      <c r="H63" s="312"/>
      <c r="I63" s="312"/>
    </row>
    <row r="64" spans="1:10" ht="36" customHeight="1" x14ac:dyDescent="0.25">
      <c r="A64" s="312" t="s">
        <v>493</v>
      </c>
      <c r="B64" s="312"/>
      <c r="C64" s="312"/>
      <c r="D64" s="312"/>
      <c r="E64" s="312"/>
      <c r="F64" s="312"/>
      <c r="G64" s="312"/>
      <c r="H64" s="312"/>
      <c r="I64" s="312"/>
    </row>
    <row r="65" spans="1:9" ht="36" customHeight="1" x14ac:dyDescent="0.25">
      <c r="A65" s="312" t="s">
        <v>494</v>
      </c>
      <c r="B65" s="312"/>
      <c r="C65" s="312"/>
      <c r="D65" s="312"/>
      <c r="E65" s="312"/>
      <c r="F65" s="312"/>
      <c r="G65" s="312"/>
      <c r="H65" s="312"/>
      <c r="I65" s="312"/>
    </row>
    <row r="66" spans="1:9" ht="36" customHeight="1" x14ac:dyDescent="0.25">
      <c r="A66" s="312" t="s">
        <v>495</v>
      </c>
      <c r="B66" s="312"/>
      <c r="C66" s="312"/>
      <c r="D66" s="312"/>
      <c r="E66" s="312"/>
      <c r="F66" s="312"/>
      <c r="G66" s="312"/>
      <c r="H66" s="312"/>
      <c r="I66" s="312"/>
    </row>
    <row r="67" spans="1:9" ht="36" customHeight="1" x14ac:dyDescent="0.25">
      <c r="A67" s="312" t="s">
        <v>496</v>
      </c>
      <c r="B67" s="312"/>
      <c r="C67" s="312"/>
      <c r="D67" s="312"/>
      <c r="E67" s="312"/>
      <c r="F67" s="312"/>
      <c r="G67" s="312"/>
      <c r="H67" s="312"/>
      <c r="I67" s="312"/>
    </row>
    <row r="68" spans="1:9" ht="43.2" customHeight="1" x14ac:dyDescent="0.25">
      <c r="A68" s="313" t="s">
        <v>497</v>
      </c>
      <c r="B68" s="312"/>
      <c r="C68" s="312"/>
      <c r="D68" s="312"/>
      <c r="E68" s="312"/>
      <c r="F68" s="312"/>
      <c r="G68" s="312"/>
      <c r="H68" s="312"/>
      <c r="I68" s="312"/>
    </row>
    <row r="69" spans="1:9" ht="36" customHeight="1" x14ac:dyDescent="0.25"/>
    <row r="70" spans="1:9" ht="36" customHeight="1" x14ac:dyDescent="0.25"/>
    <row r="71" spans="1:9" ht="36" customHeight="1" x14ac:dyDescent="0.25"/>
    <row r="72" spans="1:9" ht="36" customHeight="1" x14ac:dyDescent="0.25"/>
    <row r="73" spans="1:9" ht="36" customHeight="1" x14ac:dyDescent="0.25"/>
    <row r="74" spans="1:9" ht="36" customHeight="1" x14ac:dyDescent="0.25"/>
    <row r="75" spans="1:9" ht="36" customHeight="1" x14ac:dyDescent="0.25"/>
    <row r="76" spans="1:9" ht="36" customHeight="1" x14ac:dyDescent="0.25"/>
    <row r="77" spans="1:9" ht="36" customHeight="1" x14ac:dyDescent="0.25"/>
    <row r="78" spans="1:9" ht="36" customHeight="1" x14ac:dyDescent="0.25"/>
    <row r="79" spans="1:9" ht="36" customHeight="1" x14ac:dyDescent="0.25"/>
    <row r="80" spans="1:9" ht="36" customHeight="1" x14ac:dyDescent="0.25"/>
    <row r="81" ht="36" customHeight="1" x14ac:dyDescent="0.25"/>
    <row r="82" ht="36" customHeight="1" x14ac:dyDescent="0.25"/>
    <row r="83" ht="36" customHeight="1" x14ac:dyDescent="0.25"/>
    <row r="84" ht="36" customHeight="1" x14ac:dyDescent="0.25"/>
    <row r="85" ht="36" customHeight="1" x14ac:dyDescent="0.25"/>
    <row r="86" ht="36" customHeight="1" x14ac:dyDescent="0.25"/>
    <row r="87" ht="36" customHeight="1" x14ac:dyDescent="0.25"/>
    <row r="88" ht="36" customHeight="1" x14ac:dyDescent="0.25"/>
    <row r="89" ht="36" customHeight="1" x14ac:dyDescent="0.25"/>
    <row r="90" ht="36" customHeight="1" x14ac:dyDescent="0.25"/>
    <row r="91" ht="36" customHeight="1" x14ac:dyDescent="0.25"/>
    <row r="92" ht="36" customHeight="1" x14ac:dyDescent="0.25"/>
    <row r="93" ht="36" customHeight="1" x14ac:dyDescent="0.25"/>
    <row r="94" ht="36" customHeight="1" x14ac:dyDescent="0.25"/>
    <row r="95" ht="36" customHeight="1" x14ac:dyDescent="0.25"/>
    <row r="96" ht="36" customHeight="1" x14ac:dyDescent="0.25"/>
    <row r="97" ht="36" customHeight="1" x14ac:dyDescent="0.25"/>
    <row r="98" ht="36" customHeight="1" x14ac:dyDescent="0.25"/>
    <row r="99" ht="36" customHeight="1" x14ac:dyDescent="0.25"/>
    <row r="100" ht="36" customHeight="1" x14ac:dyDescent="0.25"/>
    <row r="101" ht="36" customHeight="1" x14ac:dyDescent="0.25"/>
    <row r="102" ht="36" customHeight="1" x14ac:dyDescent="0.25"/>
    <row r="103" ht="36" customHeight="1" x14ac:dyDescent="0.25"/>
    <row r="104" ht="36" customHeight="1" x14ac:dyDescent="0.25"/>
    <row r="105" ht="36" customHeight="1" x14ac:dyDescent="0.25"/>
    <row r="106" ht="36" customHeight="1" x14ac:dyDescent="0.25"/>
    <row r="107" ht="36" customHeight="1" x14ac:dyDescent="0.25"/>
    <row r="108" ht="36" customHeight="1" x14ac:dyDescent="0.25"/>
    <row r="109" ht="36" customHeight="1" x14ac:dyDescent="0.25"/>
    <row r="110" ht="36" customHeight="1" x14ac:dyDescent="0.25"/>
    <row r="111" ht="36" customHeight="1" x14ac:dyDescent="0.25"/>
    <row r="112" ht="36" customHeight="1" x14ac:dyDescent="0.25"/>
    <row r="113" ht="36" customHeight="1" x14ac:dyDescent="0.25"/>
    <row r="114" ht="36" customHeight="1" x14ac:dyDescent="0.25"/>
    <row r="115" ht="36" customHeight="1" x14ac:dyDescent="0.25"/>
    <row r="116" ht="36" customHeight="1" x14ac:dyDescent="0.25"/>
    <row r="117" ht="36" customHeight="1" x14ac:dyDescent="0.25"/>
    <row r="118" ht="36" customHeight="1" x14ac:dyDescent="0.25"/>
    <row r="119" ht="36" customHeight="1" x14ac:dyDescent="0.25"/>
    <row r="120" ht="36" customHeight="1" x14ac:dyDescent="0.25"/>
    <row r="121" ht="36" customHeight="1" x14ac:dyDescent="0.25"/>
    <row r="122" ht="36" customHeight="1" x14ac:dyDescent="0.25"/>
    <row r="123" ht="36" customHeight="1" x14ac:dyDescent="0.25"/>
  </sheetData>
  <mergeCells count="25">
    <mergeCell ref="A64:I64"/>
    <mergeCell ref="A65:I65"/>
    <mergeCell ref="A66:I66"/>
    <mergeCell ref="A67:I67"/>
    <mergeCell ref="A68:I68"/>
    <mergeCell ref="A59:I59"/>
    <mergeCell ref="A60:I60"/>
    <mergeCell ref="A61:I61"/>
    <mergeCell ref="A62:I62"/>
    <mergeCell ref="A63:I63"/>
    <mergeCell ref="A51:I51"/>
    <mergeCell ref="A52:I52"/>
    <mergeCell ref="A56:I56"/>
    <mergeCell ref="A57:I57"/>
    <mergeCell ref="A58:I58"/>
    <mergeCell ref="A46:I46"/>
    <mergeCell ref="A47:I47"/>
    <mergeCell ref="A48:I48"/>
    <mergeCell ref="A49:I49"/>
    <mergeCell ref="A50:I50"/>
    <mergeCell ref="A1:I40"/>
    <mergeCell ref="A42:I42"/>
    <mergeCell ref="A43:I43"/>
    <mergeCell ref="A44:I44"/>
    <mergeCell ref="A45:I45"/>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2090b57c-2e4d-4ed9-b313-510fc704fe75"/>
    <ds:schemaRef ds:uri="http://purl.org/dc/terms/"/>
    <ds:schemaRef ds:uri="http://schemas.microsoft.com/office/2006/metadata/properties"/>
    <ds:schemaRef ds:uri="http://www.w3.org/XML/1998/namespace"/>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Ivana Matijević</cp:lastModifiedBy>
  <cp:lastPrinted>2018-04-25T06:49:36Z</cp:lastPrinted>
  <dcterms:created xsi:type="dcterms:W3CDTF">2008-10-17T11:51:54Z</dcterms:created>
  <dcterms:modified xsi:type="dcterms:W3CDTF">2025-10-28T16:58:48Z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